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'КОС (сайт)'!$A:$B,'КОС (сайт)'!$9:$12</definedName>
    <definedName name="_xlnm.Print_Area" localSheetId="0">'КОС (сайт)'!$A$2:$G$128</definedName>
  </definedNames>
  <calcPr fullCalcOnLoad="1"/>
</workbook>
</file>

<file path=xl/sharedStrings.xml><?xml version="1.0" encoding="utf-8"?>
<sst xmlns="http://schemas.openxmlformats.org/spreadsheetml/2006/main" count="216" uniqueCount="157">
  <si>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</si>
  <si>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</si>
  <si>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</si>
  <si>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</si>
  <si>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</si>
  <si>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</si>
  <si>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</si>
  <si>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</si>
  <si>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</si>
  <si>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</si>
  <si>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</si>
  <si>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</si>
  <si>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</si>
  <si>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</si>
  <si>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</si>
  <si>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</si>
  <si>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</si>
  <si>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</si>
  <si>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</si>
  <si>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</si>
  <si>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</si>
  <si>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</si>
  <si>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</si>
  <si>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</si>
  <si>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</si>
  <si>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</si>
  <si>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</si>
  <si>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</si>
  <si>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</si>
  <si>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</si>
  <si>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</si>
  <si>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</si>
  <si>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</si>
  <si>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</si>
  <si>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</si>
  <si>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</si>
  <si>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</si>
  <si>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</si>
  <si>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</si>
  <si>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</si>
  <si>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</si>
  <si>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</si>
  <si>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</si>
  <si>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</si>
  <si>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</si>
  <si>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</si>
  <si>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</si>
  <si>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</si>
  <si>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</si>
  <si>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</si>
  <si>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</si>
  <si>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</si>
  <si>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</si>
  <si>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</si>
  <si>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</si>
  <si>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</si>
  <si>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</si>
  <si>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</si>
  <si>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</si>
  <si>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</si>
  <si>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</si>
  <si>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</si>
  <si>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</si>
  <si>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</si>
  <si>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</si>
  <si>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</si>
  <si>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</si>
  <si>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</si>
  <si>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</si>
  <si>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</si>
  <si>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</si>
  <si>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</si>
  <si>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</si>
  <si>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</si>
  <si>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</si>
  <si>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</si>
  <si>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</si>
  <si>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</si>
  <si>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</si>
  <si>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</si>
  <si>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</si>
  <si>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</si>
  <si>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</si>
  <si>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</si>
  <si>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</si>
  <si>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</si>
  <si>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</si>
  <si>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</si>
  <si>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</si>
  <si>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</si>
  <si>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</si>
  <si>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</si>
  <si>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</si>
  <si>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</si>
  <si>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</si>
  <si>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</si>
  <si>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</si>
  <si>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</si>
  <si>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</si>
  <si>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</si>
  <si>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</si>
  <si>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</si>
  <si>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</si>
  <si>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</si>
  <si>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</si>
  <si>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</si>
  <si>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</si>
  <si>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</si>
  <si>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</si>
  <si>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</si>
  <si>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</si>
  <si>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</si>
  <si>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</si>
  <si>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</si>
  <si>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</si>
  <si>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</si>
  <si>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</si>
  <si>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</si>
  <si>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</si>
  <si>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</si>
  <si>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</si>
  <si>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</si>
  <si>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</si>
  <si>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</si>
  <si>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</si>
  <si>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7.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</si>
  <si>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</si>
  <si>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</si>
  <si>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</si>
  <si>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</si>
  <si>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</si>
  <si>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</si>
  <si>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</si>
  <si>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</si>
  <si>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</si>
  <si>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</si>
  <si>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</si>
  <si>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</si>
  <si>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</si>
  <si>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</si>
  <si>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</si>
  <si>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</si>
  <si>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</si>
  <si>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</si>
  <si>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</si>
  <si>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</si>
  <si>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</si>
  <si>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</si>
  <si>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</si>
  <si>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</si>
  <si>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</si>
  <si>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</si>
  <si>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</si>
  <si>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2.8.</t>
  </si>
  <si>
    <t>2.9.</t>
  </si>
  <si>
    <t>2.10.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</si>
  <si>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"Коммунальные объединенные системы" </t>
    </r>
    <r>
      <rPr>
        <b/>
        <sz val="14"/>
        <rFont val="Times New Roman"/>
        <family val="1"/>
      </rPr>
      <t>за 2020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</si>
</sst>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3" fillId="0" borderId="12" xfId="0" applyFont="1" applyFill="1" applyBorder="1" applyAlignment="1">
      <alignment horizontal="left" vertical="center" wrapText="1" shrinkToFit="1"/>
    </xf>
    <xf numFmtId="3" fontId="63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0%20&#1075;&#1086;&#1076;\&#1055;&#1088;&#1086;&#1080;&#1079;&#1074;&#1086;&#1076;&#1089;&#1090;&#1074;&#1077;&#1085;&#1085;&#1099;&#1077;%20&#1052;&#1059;&#1055;%20&#1079;&#1072;%202020\&#1055;&#1088;&#1086;&#1080;&#1079;&#1074;&#1086;&#1076;&#1089;&#1090;&#1074;&#1077;&#1085;&#1085;&#1099;&#1077;%20&#1052;&#1059;&#1055;%20&#1079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58">
          <cell r="K58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КОС_Чеснокова на БК"/>
      <sheetName val="КОС_Чеснокова"/>
      <sheetName val="СС_Вадиванова"/>
      <sheetName val="РКЦ_Бондарь"/>
      <sheetName val="МОК_Вадиванова"/>
      <sheetName val="НПОПАТ_Бондарь"/>
      <sheetName val="ТС_Чеснокова "/>
      <sheetName val="Свод"/>
      <sheetName val="ИНФО МУП и ООО"/>
    </sheetNames>
    <sheetDataSet>
      <sheetData sheetId="1">
        <row r="22">
          <cell r="I22">
            <v>657237</v>
          </cell>
        </row>
        <row r="23">
          <cell r="I23">
            <v>32254</v>
          </cell>
        </row>
        <row r="24">
          <cell r="I24">
            <v>1224662</v>
          </cell>
        </row>
        <row r="25">
          <cell r="I25">
            <v>63530</v>
          </cell>
        </row>
        <row r="29">
          <cell r="I29">
            <v>1773750</v>
          </cell>
        </row>
        <row r="30">
          <cell r="I30">
            <v>516091</v>
          </cell>
        </row>
        <row r="56">
          <cell r="I56">
            <v>106643</v>
          </cell>
        </row>
        <row r="57">
          <cell r="I57">
            <v>60682</v>
          </cell>
        </row>
        <row r="58">
          <cell r="I58">
            <v>469760</v>
          </cell>
        </row>
        <row r="59">
          <cell r="I59">
            <v>84283</v>
          </cell>
        </row>
        <row r="60">
          <cell r="I60">
            <v>2979</v>
          </cell>
        </row>
        <row r="61">
          <cell r="I61">
            <v>141055</v>
          </cell>
        </row>
        <row r="62">
          <cell r="I62">
            <v>34310</v>
          </cell>
        </row>
        <row r="63">
          <cell r="I63">
            <v>1493</v>
          </cell>
        </row>
        <row r="68">
          <cell r="I68">
            <v>60820</v>
          </cell>
        </row>
        <row r="69">
          <cell r="I69">
            <v>11310</v>
          </cell>
        </row>
        <row r="77">
          <cell r="I77">
            <v>187682</v>
          </cell>
        </row>
        <row r="114">
          <cell r="I114">
            <v>203933</v>
          </cell>
        </row>
        <row r="115">
          <cell r="I115">
            <v>-16683</v>
          </cell>
        </row>
        <row r="116">
          <cell r="I116">
            <v>301505</v>
          </cell>
        </row>
        <row r="128">
          <cell r="I128">
            <v>318188</v>
          </cell>
        </row>
        <row r="141">
          <cell r="I141">
            <v>187250</v>
          </cell>
        </row>
        <row r="144">
          <cell r="I144">
            <v>45338</v>
          </cell>
        </row>
        <row r="148">
          <cell r="I148">
            <v>141912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zoomScale="90" zoomScaleNormal="90" zoomScaleSheetLayoutView="75" zoomScalePageLayoutView="0" workbookViewId="0" topLeftCell="A1">
      <pane xSplit="2" ySplit="13" topLeftCell="G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A71" sqref="A71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8" t="s">
        <v>156</v>
      </c>
      <c r="B7" s="78"/>
      <c r="C7" s="78"/>
      <c r="D7" s="78"/>
      <c r="E7" s="78"/>
      <c r="F7" s="78"/>
      <c r="G7" s="78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9" t="s">
        <v>1</v>
      </c>
      <c r="B9" s="80" t="s">
        <v>2</v>
      </c>
      <c r="C9" s="80"/>
      <c r="D9" s="80"/>
      <c r="E9" s="80"/>
      <c r="F9" s="80"/>
      <c r="G9" s="80" t="s">
        <v>3</v>
      </c>
      <c r="H9" s="9"/>
    </row>
    <row r="10" spans="1:8" s="11" customFormat="1" ht="15.75" customHeight="1">
      <c r="A10" s="79"/>
      <c r="B10" s="80"/>
      <c r="C10" s="80" t="s">
        <v>4</v>
      </c>
      <c r="D10" s="80"/>
      <c r="E10" s="80" t="s">
        <v>5</v>
      </c>
      <c r="F10" s="80"/>
      <c r="G10" s="80"/>
      <c r="H10" s="10"/>
    </row>
    <row r="11" spans="1:8" s="11" customFormat="1" ht="9.75" customHeight="1" hidden="1">
      <c r="A11" s="79"/>
      <c r="B11" s="80"/>
      <c r="C11" s="80"/>
      <c r="D11" s="80"/>
      <c r="E11" s="80"/>
      <c r="F11" s="80"/>
      <c r="G11" s="80"/>
      <c r="H11" s="10"/>
    </row>
    <row r="12" spans="1:8" s="11" customFormat="1" ht="3" customHeight="1" hidden="1">
      <c r="A12" s="79"/>
      <c r="B12" s="80"/>
      <c r="C12" s="8" t="s">
        <v>6</v>
      </c>
      <c r="D12" s="8" t="s">
        <v>7</v>
      </c>
      <c r="E12" s="8" t="s">
        <v>8</v>
      </c>
      <c r="F12" s="12" t="s">
        <v>9</v>
      </c>
      <c r="G12" s="80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 hidden="1">
      <c r="A14" s="16" t="s">
        <v>10</v>
      </c>
      <c r="B14" s="17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/>
      <c r="H14" s="19"/>
    </row>
    <row r="15" spans="1:7" s="11" customFormat="1" ht="19.5" hidden="1">
      <c r="A15" s="21"/>
      <c r="B15" s="22" t="s">
        <v>12</v>
      </c>
      <c r="C15" s="23"/>
      <c r="D15" s="23"/>
      <c r="E15" s="23"/>
      <c r="F15" s="23"/>
      <c r="G15" s="23"/>
    </row>
    <row r="16" spans="1:7" s="11" customFormat="1" ht="60.75" customHeight="1">
      <c r="A16" s="21" t="s">
        <v>10</v>
      </c>
      <c r="B16" s="73" t="s">
        <v>13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74">
        <f>+G38+G39+G40+G45</f>
        <v>1977683</v>
      </c>
    </row>
    <row r="17" spans="1:7" s="11" customFormat="1" ht="18.75" hidden="1">
      <c r="A17" s="25" t="s">
        <v>14</v>
      </c>
      <c r="B17" s="26" t="s">
        <v>15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14</v>
      </c>
      <c r="B18" s="29" t="s">
        <v>16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14</v>
      </c>
      <c r="B19" s="30" t="s">
        <v>17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14</v>
      </c>
      <c r="B20" s="30" t="s">
        <v>18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19</v>
      </c>
      <c r="B21" s="24" t="s">
        <v>20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14</v>
      </c>
      <c r="B22" s="31" t="s">
        <v>21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14</v>
      </c>
      <c r="B23" s="31" t="s">
        <v>22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14</v>
      </c>
      <c r="B24" s="31" t="s">
        <v>23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14</v>
      </c>
      <c r="B25" s="31" t="s">
        <v>24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25</v>
      </c>
      <c r="B26" s="24" t="s">
        <v>26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27</v>
      </c>
      <c r="B27" s="24" t="s">
        <v>28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29</v>
      </c>
      <c r="B28" s="24" t="s">
        <v>30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31</v>
      </c>
      <c r="B29" s="24" t="s">
        <v>32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31</v>
      </c>
      <c r="B30" s="24" t="s">
        <v>33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34</v>
      </c>
      <c r="B31" s="24" t="s">
        <v>35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14</v>
      </c>
      <c r="B32" s="26" t="s">
        <v>36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14</v>
      </c>
      <c r="B33" s="26" t="s">
        <v>37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14</v>
      </c>
      <c r="B34" s="32" t="s">
        <v>38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14</v>
      </c>
      <c r="B35" s="33" t="s">
        <v>39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40</v>
      </c>
      <c r="B36" s="24" t="s">
        <v>41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42</v>
      </c>
      <c r="B37" s="24" t="s">
        <v>43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>
      <c r="A38" s="34" t="s">
        <v>19</v>
      </c>
      <c r="B38" s="24" t="s">
        <v>44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f>+'[3]КОС_Чеснокова на БК'!$I$22</f>
        <v>657237</v>
      </c>
    </row>
    <row r="39" spans="1:7" s="11" customFormat="1" ht="33" customHeight="1">
      <c r="A39" s="34" t="s">
        <v>25</v>
      </c>
      <c r="B39" s="24" t="s">
        <v>45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f>+'[3]КОС_Чеснокова на БК'!$I$23</f>
        <v>32254</v>
      </c>
    </row>
    <row r="40" spans="1:7" s="11" customFormat="1" ht="24.75" customHeight="1">
      <c r="A40" s="34" t="s">
        <v>27</v>
      </c>
      <c r="B40" s="24" t="s">
        <v>46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f>+'[3]КОС_Чеснокова на БК'!$I$24</f>
        <v>1224662</v>
      </c>
    </row>
    <row r="41" spans="1:7" s="11" customFormat="1" ht="0.75" customHeight="1" hidden="1">
      <c r="A41" s="34" t="s">
        <v>47</v>
      </c>
      <c r="B41" s="24" t="s">
        <v>48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/>
    </row>
    <row r="42" spans="1:7" s="11" customFormat="1" ht="36" customHeight="1" hidden="1">
      <c r="A42" s="25" t="s">
        <v>14</v>
      </c>
      <c r="B42" s="31" t="s">
        <v>49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/>
    </row>
    <row r="43" spans="1:7" s="11" customFormat="1" ht="27.75" customHeight="1" hidden="1">
      <c r="A43" s="25" t="s">
        <v>14</v>
      </c>
      <c r="B43" s="35" t="s">
        <v>50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/>
    </row>
    <row r="44" spans="1:7" s="11" customFormat="1" ht="29.25" customHeight="1" hidden="1">
      <c r="A44" s="25" t="s">
        <v>14</v>
      </c>
      <c r="B44" s="31" t="s">
        <v>51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/>
    </row>
    <row r="45" spans="1:7" s="11" customFormat="1" ht="29.25" customHeight="1">
      <c r="A45" s="21" t="s">
        <v>29</v>
      </c>
      <c r="B45" s="24" t="s">
        <v>152</v>
      </c>
      <c r="C45" s="23"/>
      <c r="D45" s="27"/>
      <c r="E45" s="27"/>
      <c r="F45" s="23"/>
      <c r="G45" s="23">
        <f>+'[3]КОС_Чеснокова на БК'!$I$25</f>
        <v>63530</v>
      </c>
    </row>
    <row r="46" spans="1:7" s="36" customFormat="1" ht="54" customHeight="1">
      <c r="A46" s="16" t="s">
        <v>52</v>
      </c>
      <c r="B46" s="17" t="s">
        <v>53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+'[3]КОС_Чеснокова на БК'!$I$29</f>
        <v>1773750</v>
      </c>
    </row>
    <row r="47" spans="1:7" s="11" customFormat="1" ht="24" customHeight="1">
      <c r="A47" s="21" t="s">
        <v>54</v>
      </c>
      <c r="B47" s="24" t="s">
        <v>55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+'[3]КОС_Чеснокова на БК'!$I$30</f>
        <v>516091</v>
      </c>
    </row>
    <row r="48" spans="1:7" s="11" customFormat="1" ht="18.75" hidden="1">
      <c r="A48" s="25" t="s">
        <v>14</v>
      </c>
      <c r="B48" s="31" t="s">
        <v>56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14</v>
      </c>
      <c r="B49" s="31" t="s">
        <v>57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14</v>
      </c>
      <c r="B50" s="31" t="s">
        <v>58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14</v>
      </c>
      <c r="B51" s="24" t="s">
        <v>59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>
      <c r="A52" s="21" t="s">
        <v>68</v>
      </c>
      <c r="B52" s="24" t="s">
        <v>60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>
        <f>+'[3]КОС_Чеснокова на БК'!$I$56</f>
        <v>106643</v>
      </c>
    </row>
    <row r="53" spans="1:7" s="11" customFormat="1" ht="18.75">
      <c r="A53" s="21" t="s">
        <v>70</v>
      </c>
      <c r="B53" s="24" t="s">
        <v>61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>
        <f>+'[3]КОС_Чеснокова на БК'!$I$57</f>
        <v>60682</v>
      </c>
    </row>
    <row r="54" spans="1:7" s="11" customFormat="1" ht="18.75" hidden="1">
      <c r="A54" s="25"/>
      <c r="B54" s="26" t="s">
        <v>62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63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64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65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66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67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24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68</v>
      </c>
      <c r="B61" s="24" t="s">
        <v>69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70</v>
      </c>
      <c r="B62" s="24" t="s">
        <v>71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8">
        <f>+'[1]КОС'!K58</f>
        <v>0</v>
      </c>
    </row>
    <row r="63" spans="1:7" s="11" customFormat="1" ht="23.25" customHeight="1">
      <c r="A63" s="21" t="s">
        <v>74</v>
      </c>
      <c r="B63" s="24" t="s">
        <v>72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+'[3]КОС_Чеснокова на БК'!$I$58+'[3]КОС_Чеснокова на БК'!$I$59+'[3]КОС_Чеснокова на БК'!$I$60</f>
        <v>557022</v>
      </c>
    </row>
    <row r="64" spans="1:7" s="11" customFormat="1" ht="61.5" customHeight="1">
      <c r="A64" s="21" t="s">
        <v>76</v>
      </c>
      <c r="B64" s="24" t="s">
        <v>73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+'[3]КОС_Чеснокова на БК'!$I$61</f>
        <v>141055</v>
      </c>
    </row>
    <row r="65" spans="1:7" s="11" customFormat="1" ht="27.75" customHeight="1">
      <c r="A65" s="21" t="s">
        <v>78</v>
      </c>
      <c r="B65" s="24" t="s">
        <v>75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f>+'[3]КОС_Чеснокова на БК'!$I$69</f>
        <v>11310</v>
      </c>
    </row>
    <row r="66" spans="1:7" s="11" customFormat="1" ht="24" customHeight="1">
      <c r="A66" s="21" t="s">
        <v>82</v>
      </c>
      <c r="B66" s="24" t="s">
        <v>77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+'[3]КОС_Чеснокова на БК'!$I$68</f>
        <v>60820</v>
      </c>
    </row>
    <row r="67" spans="1:7" s="11" customFormat="1" ht="23.25" customHeight="1">
      <c r="A67" s="21" t="s">
        <v>153</v>
      </c>
      <c r="B67" s="24" t="s">
        <v>79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+'[3]КОС_Чеснокова на БК'!$I$62</f>
        <v>34310</v>
      </c>
    </row>
    <row r="68" spans="1:7" s="11" customFormat="1" ht="18.75" hidden="1">
      <c r="A68" s="25" t="s">
        <v>14</v>
      </c>
      <c r="B68" s="26" t="s">
        <v>80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14</v>
      </c>
      <c r="B69" s="26" t="s">
        <v>81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>
      <c r="A70" s="21" t="s">
        <v>154</v>
      </c>
      <c r="B70" s="37" t="s">
        <v>83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>
        <f>+'[3]КОС_Чеснокова на БК'!$I$63</f>
        <v>1493</v>
      </c>
    </row>
    <row r="71" spans="1:7" s="11" customFormat="1" ht="27" customHeight="1">
      <c r="A71" s="21" t="s">
        <v>155</v>
      </c>
      <c r="B71" s="24" t="s">
        <v>84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+'[3]КОС_Чеснокова на БК'!$I$77</f>
        <v>187682</v>
      </c>
    </row>
    <row r="72" spans="1:7" s="11" customFormat="1" ht="18.75" hidden="1">
      <c r="A72" s="25" t="s">
        <v>14</v>
      </c>
      <c r="B72" s="31" t="s">
        <v>85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14</v>
      </c>
      <c r="B73" s="31" t="s">
        <v>86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14</v>
      </c>
      <c r="B74" s="31" t="s">
        <v>87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14</v>
      </c>
      <c r="B75" s="31" t="s">
        <v>88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89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90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91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92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14</v>
      </c>
      <c r="B80" s="31" t="s">
        <v>93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14</v>
      </c>
      <c r="B81" s="31" t="s">
        <v>94</v>
      </c>
      <c r="C81" s="23" t="e">
        <f>+#REF!</f>
        <v>#REF!</v>
      </c>
      <c r="D81" s="23" t="e">
        <f>+#REF!</f>
        <v>#REF!</v>
      </c>
      <c r="E81" s="23" t="e">
        <f aca="true" t="shared" si="2" ref="E81:E117">+D81/C81*100</f>
        <v>#REF!</v>
      </c>
      <c r="F81" s="23" t="e">
        <f aca="true" t="shared" si="3" ref="F81:F117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95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14</v>
      </c>
      <c r="B83" s="31" t="s">
        <v>96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14</v>
      </c>
      <c r="B84" s="31" t="s">
        <v>97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14</v>
      </c>
      <c r="B85" s="31" t="s">
        <v>98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99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100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101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14</v>
      </c>
      <c r="B89" s="31" t="s">
        <v>102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14</v>
      </c>
      <c r="B90" s="31" t="s">
        <v>103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14</v>
      </c>
      <c r="B91" s="31" t="s">
        <v>51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104</v>
      </c>
      <c r="B92" s="17" t="s">
        <v>105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+'[3]КОС_Чеснокова на БК'!$I$114</f>
        <v>203933</v>
      </c>
    </row>
    <row r="93" spans="1:7" s="11" customFormat="1" ht="27.75" customHeight="1">
      <c r="A93" s="16" t="s">
        <v>106</v>
      </c>
      <c r="B93" s="39" t="s">
        <v>107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+'[3]КОС_Чеснокова на БК'!$I$115</f>
        <v>-16683</v>
      </c>
    </row>
    <row r="94" spans="1:7" s="11" customFormat="1" ht="30.75" customHeight="1">
      <c r="A94" s="34" t="s">
        <v>108</v>
      </c>
      <c r="B94" s="24" t="s">
        <v>109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+'[3]КОС_Чеснокова на БК'!$I$116</f>
        <v>301505</v>
      </c>
    </row>
    <row r="95" spans="1:7" s="11" customFormat="1" ht="18.75" hidden="1">
      <c r="A95" s="25" t="s">
        <v>14</v>
      </c>
      <c r="B95" s="31" t="s">
        <v>110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14</v>
      </c>
      <c r="B96" s="31" t="s">
        <v>111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14</v>
      </c>
      <c r="B97" s="31" t="s">
        <v>112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14</v>
      </c>
      <c r="B98" s="31" t="s">
        <v>113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114</v>
      </c>
      <c r="B99" s="24" t="s">
        <v>115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+'[3]КОС_Чеснокова на БК'!$I$128</f>
        <v>318188</v>
      </c>
    </row>
    <row r="100" spans="1:7" s="11" customFormat="1" ht="18.75" hidden="1">
      <c r="A100" s="25" t="s">
        <v>14</v>
      </c>
      <c r="B100" s="31" t="s">
        <v>116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14</v>
      </c>
      <c r="B101" s="31" t="s">
        <v>117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14</v>
      </c>
      <c r="B102" s="31" t="s">
        <v>118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14</v>
      </c>
      <c r="B103" s="31" t="s">
        <v>119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14</v>
      </c>
      <c r="B104" s="31" t="s">
        <v>120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14</v>
      </c>
      <c r="B105" s="31" t="s">
        <v>121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122</v>
      </c>
      <c r="B106" s="39" t="s">
        <v>123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+'[3]КОС_Чеснокова на БК'!$I$141</f>
        <v>187250</v>
      </c>
    </row>
    <row r="107" spans="1:7" s="11" customFormat="1" ht="21.75" customHeight="1">
      <c r="A107" s="16" t="s">
        <v>124</v>
      </c>
      <c r="B107" s="39" t="s">
        <v>126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f>+'[3]КОС_Чеснокова на БК'!$I$144</f>
        <v>45338</v>
      </c>
    </row>
    <row r="108" spans="1:7" s="11" customFormat="1" ht="18.75" hidden="1">
      <c r="A108" s="16" t="s">
        <v>127</v>
      </c>
      <c r="B108" s="39" t="s">
        <v>128</v>
      </c>
      <c r="C108" s="27" t="e">
        <f>+#REF!</f>
        <v>#REF!</v>
      </c>
      <c r="D108" s="23" t="e">
        <f>+#REF!</f>
        <v>#REF!</v>
      </c>
      <c r="E108" s="27" t="e">
        <f t="shared" si="2"/>
        <v>#REF!</v>
      </c>
      <c r="F108" s="23" t="e">
        <f t="shared" si="3"/>
        <v>#REF!</v>
      </c>
      <c r="G108" s="28">
        <f>+'[1]КОС'!K106</f>
        <v>0</v>
      </c>
    </row>
    <row r="109" spans="1:7" s="11" customFormat="1" ht="56.25" hidden="1">
      <c r="A109" s="16" t="s">
        <v>129</v>
      </c>
      <c r="B109" s="39" t="s">
        <v>130</v>
      </c>
      <c r="C109" s="23" t="e">
        <f>+#REF!</f>
        <v>#REF!</v>
      </c>
      <c r="D109" s="23" t="e">
        <f>+#REF!</f>
        <v>#REF!</v>
      </c>
      <c r="E109" s="23" t="e">
        <f t="shared" si="2"/>
        <v>#REF!</v>
      </c>
      <c r="F109" s="23" t="e">
        <f t="shared" si="3"/>
        <v>#REF!</v>
      </c>
      <c r="G109" s="28">
        <f>+'[1]КОС'!K107</f>
        <v>0</v>
      </c>
    </row>
    <row r="110" spans="1:7" s="11" customFormat="1" ht="20.25" customHeight="1" hidden="1">
      <c r="A110" s="16" t="s">
        <v>131</v>
      </c>
      <c r="B110" s="39" t="s">
        <v>132</v>
      </c>
      <c r="C110" s="23"/>
      <c r="D110" s="23"/>
      <c r="E110" s="23"/>
      <c r="F110" s="23"/>
      <c r="G110" s="23"/>
    </row>
    <row r="111" spans="1:7" s="36" customFormat="1" ht="25.5" customHeight="1">
      <c r="A111" s="16" t="s">
        <v>125</v>
      </c>
      <c r="B111" s="17" t="s">
        <v>133</v>
      </c>
      <c r="C111" s="18" t="e">
        <f>+#REF!</f>
        <v>#REF!</v>
      </c>
      <c r="D111" s="18" t="e">
        <f>+#REF!</f>
        <v>#REF!</v>
      </c>
      <c r="E111" s="18" t="e">
        <f t="shared" si="2"/>
        <v>#REF!</v>
      </c>
      <c r="F111" s="18" t="e">
        <f t="shared" si="3"/>
        <v>#REF!</v>
      </c>
      <c r="G111" s="18">
        <f>+'[3]КОС_Чеснокова на БК'!$I$148</f>
        <v>141912</v>
      </c>
    </row>
    <row r="112" spans="1:7" s="11" customFormat="1" ht="15.75" hidden="1">
      <c r="A112" s="40"/>
      <c r="B112" s="41" t="s">
        <v>134</v>
      </c>
      <c r="C112" s="42"/>
      <c r="D112" s="42"/>
      <c r="E112" s="42"/>
      <c r="F112" s="42"/>
      <c r="G112" s="42"/>
    </row>
    <row r="113" spans="1:7" s="11" customFormat="1" ht="15.75" hidden="1">
      <c r="A113" s="40" t="s">
        <v>135</v>
      </c>
      <c r="B113" s="43" t="s">
        <v>136</v>
      </c>
      <c r="C113" s="42" t="e">
        <f>+#REF!</f>
        <v>#REF!</v>
      </c>
      <c r="D113" s="42" t="e">
        <f>+#REF!</f>
        <v>#REF!</v>
      </c>
      <c r="E113" s="42" t="e">
        <f t="shared" si="2"/>
        <v>#REF!</v>
      </c>
      <c r="F113" s="42" t="e">
        <f t="shared" si="3"/>
        <v>#REF!</v>
      </c>
      <c r="G113" s="42">
        <f>+'[1]КОС'!K111</f>
        <v>445</v>
      </c>
    </row>
    <row r="114" spans="1:7" s="11" customFormat="1" ht="15.75" hidden="1">
      <c r="A114" s="44" t="s">
        <v>14</v>
      </c>
      <c r="B114" s="45" t="s">
        <v>137</v>
      </c>
      <c r="C114" s="46" t="e">
        <f>+#REF!</f>
        <v>#REF!</v>
      </c>
      <c r="D114" s="46" t="e">
        <f>+#REF!</f>
        <v>#REF!</v>
      </c>
      <c r="E114" s="46" t="e">
        <f t="shared" si="2"/>
        <v>#REF!</v>
      </c>
      <c r="F114" s="46" t="e">
        <f t="shared" si="3"/>
        <v>#REF!</v>
      </c>
      <c r="G114" s="47">
        <f>+'[1]КОС'!K112</f>
        <v>0</v>
      </c>
    </row>
    <row r="115" spans="1:7" s="11" customFormat="1" ht="15.75" hidden="1">
      <c r="A115" s="44" t="s">
        <v>14</v>
      </c>
      <c r="B115" s="45" t="s">
        <v>138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+'[1]КОС'!K113</f>
        <v>0</v>
      </c>
    </row>
    <row r="116" spans="1:7" s="11" customFormat="1" ht="15.75" hidden="1">
      <c r="A116" s="44" t="s">
        <v>14</v>
      </c>
      <c r="B116" s="45" t="s">
        <v>139</v>
      </c>
      <c r="C116" s="42" t="e">
        <f>+#REF!</f>
        <v>#REF!</v>
      </c>
      <c r="D116" s="42" t="e">
        <f>+#REF!</f>
        <v>#REF!</v>
      </c>
      <c r="E116" s="42" t="e">
        <f t="shared" si="2"/>
        <v>#REF!</v>
      </c>
      <c r="F116" s="42" t="e">
        <f t="shared" si="3"/>
        <v>#REF!</v>
      </c>
      <c r="G116" s="42">
        <f>+'[1]КОС'!K114</f>
        <v>3</v>
      </c>
    </row>
    <row r="117" spans="1:7" s="11" customFormat="1" ht="18.75" customHeight="1" hidden="1">
      <c r="A117" s="40" t="s">
        <v>140</v>
      </c>
      <c r="B117" s="43" t="s">
        <v>141</v>
      </c>
      <c r="C117" s="46" t="e">
        <f>+#REF!</f>
        <v>#REF!</v>
      </c>
      <c r="D117" s="42" t="e">
        <f>+#REF!</f>
        <v>#REF!</v>
      </c>
      <c r="E117" s="46" t="e">
        <f t="shared" si="2"/>
        <v>#REF!</v>
      </c>
      <c r="F117" s="42" t="e">
        <f t="shared" si="3"/>
        <v>#REF!</v>
      </c>
      <c r="G117" s="42">
        <f>+'[1]КОС'!K115</f>
        <v>254</v>
      </c>
    </row>
    <row r="118" spans="1:7" s="11" customFormat="1" ht="31.5" hidden="1">
      <c r="A118" s="40" t="s">
        <v>142</v>
      </c>
      <c r="B118" s="48" t="s">
        <v>143</v>
      </c>
      <c r="C118" s="46" t="e">
        <f>+#REF!</f>
        <v>#REF!</v>
      </c>
      <c r="D118" s="42" t="e">
        <f>+#REF!</f>
        <v>#REF!</v>
      </c>
      <c r="E118" s="49"/>
      <c r="F118" s="49"/>
      <c r="G118" s="42">
        <f>+'[1]КОС'!K116</f>
        <v>178.42191601049868</v>
      </c>
    </row>
    <row r="119" spans="1:7" s="11" customFormat="1" ht="31.5" hidden="1">
      <c r="A119" s="40" t="s">
        <v>144</v>
      </c>
      <c r="B119" s="50" t="s">
        <v>145</v>
      </c>
      <c r="C119" s="46" t="e">
        <f>+#REF!</f>
        <v>#REF!</v>
      </c>
      <c r="D119" s="46" t="e">
        <f>+#REF!</f>
        <v>#REF!</v>
      </c>
      <c r="E119" s="51"/>
      <c r="F119" s="51"/>
      <c r="G119" s="42">
        <f>+'[1]КОС'!K117</f>
        <v>500</v>
      </c>
    </row>
    <row r="120" spans="1:7" s="11" customFormat="1" ht="15.75" hidden="1">
      <c r="A120" s="40" t="s">
        <v>146</v>
      </c>
      <c r="B120" s="50" t="s">
        <v>147</v>
      </c>
      <c r="C120" s="52" t="e">
        <f>+#REF!</f>
        <v>#REF!</v>
      </c>
      <c r="D120" s="53"/>
      <c r="E120" s="53"/>
      <c r="F120" s="53"/>
      <c r="G120" s="54"/>
    </row>
    <row r="121" spans="1:7" s="11" customFormat="1" ht="15.75" hidden="1">
      <c r="A121" s="55" t="s">
        <v>14</v>
      </c>
      <c r="B121" s="56" t="s">
        <v>148</v>
      </c>
      <c r="C121" s="52" t="e">
        <f>+#REF!</f>
        <v>#REF!</v>
      </c>
      <c r="D121" s="53"/>
      <c r="E121" s="53"/>
      <c r="F121" s="53"/>
      <c r="G121" s="54"/>
    </row>
    <row r="122" spans="1:7" s="11" customFormat="1" ht="15.75" hidden="1">
      <c r="A122" s="55" t="s">
        <v>14</v>
      </c>
      <c r="B122" s="56" t="s">
        <v>149</v>
      </c>
      <c r="C122" s="52" t="e">
        <f>+#REF!</f>
        <v>#REF!</v>
      </c>
      <c r="D122" s="53"/>
      <c r="E122" s="53"/>
      <c r="F122" s="53"/>
      <c r="G122" s="54"/>
    </row>
    <row r="123" spans="1:7" s="11" customFormat="1" ht="0.75" customHeight="1" hidden="1">
      <c r="A123" s="55" t="s">
        <v>14</v>
      </c>
      <c r="B123" s="57" t="s">
        <v>120</v>
      </c>
      <c r="C123" s="52" t="e">
        <f>+#REF!</f>
        <v>#REF!</v>
      </c>
      <c r="D123" s="53"/>
      <c r="E123" s="53"/>
      <c r="F123" s="53"/>
      <c r="G123" s="54"/>
    </row>
    <row r="124" spans="1:7" s="11" customFormat="1" ht="24" customHeight="1" hidden="1">
      <c r="A124" s="58"/>
      <c r="B124" s="59"/>
      <c r="C124" s="60"/>
      <c r="D124" s="60"/>
      <c r="E124" s="60"/>
      <c r="F124" s="60"/>
      <c r="G124" s="61"/>
    </row>
    <row r="125" spans="1:7" s="11" customFormat="1" ht="19.5" customHeight="1" hidden="1">
      <c r="A125" s="75" t="s">
        <v>150</v>
      </c>
      <c r="B125" s="75"/>
      <c r="C125" s="62"/>
      <c r="D125" s="62"/>
      <c r="E125" s="62"/>
      <c r="F125" s="62"/>
      <c r="G125" s="63"/>
    </row>
    <row r="126" spans="1:7" s="11" customFormat="1" ht="10.5" customHeight="1" hidden="1">
      <c r="A126" s="64"/>
      <c r="B126" s="65"/>
      <c r="C126" s="62"/>
      <c r="D126" s="62"/>
      <c r="E126" s="62"/>
      <c r="F126" s="62"/>
      <c r="G126" s="63"/>
    </row>
    <row r="127" spans="1:7" ht="9" customHeight="1" hidden="1">
      <c r="A127" s="66"/>
      <c r="B127" s="67"/>
      <c r="C127" s="68"/>
      <c r="D127" s="68"/>
      <c r="E127" s="68"/>
      <c r="F127" s="68"/>
      <c r="G127" s="66"/>
    </row>
    <row r="128" spans="1:7" ht="20.25" hidden="1">
      <c r="A128" s="76" t="s">
        <v>151</v>
      </c>
      <c r="B128" s="76"/>
      <c r="C128" s="76"/>
      <c r="D128" s="76"/>
      <c r="E128" s="76"/>
      <c r="F128" s="76"/>
      <c r="G128" s="76"/>
    </row>
    <row r="129" spans="1:7" ht="18.75">
      <c r="A129" s="77"/>
      <c r="B129" s="77"/>
      <c r="C129" s="69"/>
      <c r="D129" s="69"/>
      <c r="E129" s="69"/>
      <c r="F129" s="69"/>
      <c r="G129" s="70"/>
    </row>
    <row r="130" spans="1:7" ht="12.75">
      <c r="A130" s="3"/>
      <c r="B130" s="71"/>
      <c r="C130" s="4"/>
      <c r="D130" s="4"/>
      <c r="E130" s="4"/>
      <c r="F130" s="4"/>
      <c r="G130" s="3"/>
    </row>
    <row r="131" spans="1:7" ht="12.75">
      <c r="A131" s="3"/>
      <c r="B131" s="71"/>
      <c r="C131" s="4"/>
      <c r="D131" s="4"/>
      <c r="E131" s="4"/>
      <c r="F131" s="4"/>
      <c r="G131" s="3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ht="12.75">
      <c r="B279" s="72"/>
    </row>
    <row r="280" ht="12.75">
      <c r="B280" s="72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spans="1:19" s="1" customFormat="1" ht="12.75">
      <c r="A285"/>
      <c r="B285" s="72"/>
      <c r="G285" s="2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72"/>
      <c r="G286" s="2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10">
    <mergeCell ref="A125:B125"/>
    <mergeCell ref="A128:G128"/>
    <mergeCell ref="A129:B129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2016-05-19T08:11:20Z</cp:lastPrinted>
  <dcterms:created xsi:type="dcterms:W3CDTF">2014-05-13T06:56:52Z</dcterms:created>
  <dcterms:modified xsi:type="dcterms:W3CDTF">2021-05-20T03:55:00Z</dcterms:modified>
  <cp:category/>
  <cp:version/>
  <cp:contentType/>
  <cp:contentStatus/>
</cp:coreProperties>
</file>