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03.2024\"/>
    </mc:Choice>
  </mc:AlternateContent>
  <bookViews>
    <workbookView xWindow="-120" yWindow="-120" windowWidth="29040" windowHeight="15840"/>
  </bookViews>
  <sheets>
    <sheet name="доходы" sheetId="5" r:id="rId1"/>
    <sheet name="расходы" sheetId="11" r:id="rId2"/>
    <sheet name="источники" sheetId="3" r:id="rId3"/>
  </sheets>
  <definedNames>
    <definedName name="_xlnm._FilterDatabase" localSheetId="0" hidden="1">доходы!$A$10:$FZ$67</definedName>
    <definedName name="_xlnm._FilterDatabase" localSheetId="1" hidden="1">расходы!$A$6:$H$59</definedName>
    <definedName name="Z_6943B490_3070_4625_8DEE_85B509FE6D1B_.wvu.PrintArea" localSheetId="1" hidden="1">расходы!$A$1:$E$59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расходы!$3:$4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расходы!$3:$4</definedName>
    <definedName name="август">#REF!</definedName>
    <definedName name="второй">#REF!</definedName>
    <definedName name="_xlnm.Print_Titles" localSheetId="0">доходы!$9:$10</definedName>
    <definedName name="_xlnm.Print_Titles" localSheetId="2">источники!$3:$4</definedName>
    <definedName name="_xlnm.Print_Titles" localSheetId="1">расходы!$3:$4</definedName>
    <definedName name="код">#REF!</definedName>
    <definedName name="Лина" localSheetId="1">#REF!</definedName>
    <definedName name="Лина">#REF!</definedName>
    <definedName name="_xlnm.Print_Area" localSheetId="0">доходы!$A$1:$D$67</definedName>
    <definedName name="_xlnm.Print_Area" localSheetId="2">источники!$A$1:$C$22</definedName>
    <definedName name="_xlnm.Print_Area" localSheetId="1">расходы!$A$1:$E$59</definedName>
    <definedName name="округл">#REF!</definedName>
    <definedName name="февраль">#REF!</definedName>
    <definedName name="ЯНВАРЬ">#REF!</definedName>
  </definedNames>
  <calcPr calcId="152511"/>
  <customWorkbookViews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2" i="5" l="1"/>
  <c r="H12" i="5" s="1"/>
  <c r="G15" i="5"/>
  <c r="G16" i="5"/>
  <c r="G18" i="5"/>
  <c r="G20" i="5"/>
  <c r="G21" i="5"/>
  <c r="H21" i="5" s="1"/>
  <c r="G22" i="5"/>
  <c r="G23" i="5"/>
  <c r="G24" i="5"/>
  <c r="G25" i="5"/>
  <c r="G26" i="5"/>
  <c r="G28" i="5"/>
  <c r="G29" i="5"/>
  <c r="G30" i="5"/>
  <c r="G33" i="5"/>
  <c r="G34" i="5"/>
  <c r="G35" i="5"/>
  <c r="G36" i="5"/>
  <c r="G37" i="5"/>
  <c r="G38" i="5"/>
  <c r="G39" i="5"/>
  <c r="G42" i="5"/>
  <c r="G43" i="5"/>
  <c r="G44" i="5"/>
  <c r="G45" i="5"/>
  <c r="G47" i="5"/>
  <c r="G48" i="5"/>
  <c r="G49" i="5"/>
  <c r="G50" i="5"/>
  <c r="H50" i="5" s="1"/>
  <c r="G54" i="5"/>
  <c r="G55" i="5"/>
  <c r="G56" i="5"/>
  <c r="G57" i="5"/>
  <c r="G58" i="5"/>
  <c r="G59" i="5"/>
  <c r="G60" i="5"/>
  <c r="G63" i="5"/>
  <c r="G65" i="5"/>
  <c r="G67" i="5"/>
  <c r="E12" i="5"/>
  <c r="F12" i="5" s="1"/>
  <c r="E15" i="5"/>
  <c r="E16" i="5"/>
  <c r="E18" i="5"/>
  <c r="E20" i="5"/>
  <c r="E21" i="5"/>
  <c r="E22" i="5"/>
  <c r="E23" i="5"/>
  <c r="E24" i="5"/>
  <c r="E25" i="5"/>
  <c r="E26" i="5"/>
  <c r="E28" i="5"/>
  <c r="E29" i="5"/>
  <c r="E30" i="5"/>
  <c r="E33" i="5"/>
  <c r="E34" i="5"/>
  <c r="E35" i="5"/>
  <c r="E36" i="5"/>
  <c r="E37" i="5"/>
  <c r="E38" i="5"/>
  <c r="E39" i="5"/>
  <c r="E42" i="5"/>
  <c r="E43" i="5"/>
  <c r="E44" i="5"/>
  <c r="E45" i="5"/>
  <c r="E47" i="5"/>
  <c r="E48" i="5"/>
  <c r="E49" i="5"/>
  <c r="E50" i="5"/>
  <c r="E54" i="5"/>
  <c r="F54" i="5" s="1"/>
  <c r="E55" i="5"/>
  <c r="F55" i="5" s="1"/>
  <c r="E56" i="5"/>
  <c r="F56" i="5" s="1"/>
  <c r="E57" i="5"/>
  <c r="F57" i="5" s="1"/>
  <c r="E58" i="5"/>
  <c r="E59" i="5"/>
  <c r="E60" i="5"/>
  <c r="E63" i="5"/>
  <c r="E65" i="5"/>
  <c r="E67" i="5"/>
  <c r="G46" i="5"/>
  <c r="E62" i="5"/>
  <c r="G41" i="5"/>
  <c r="G27" i="5"/>
  <c r="E27" i="5"/>
  <c r="E64" i="5"/>
  <c r="G62" i="5"/>
  <c r="G32" i="5" l="1"/>
  <c r="G14" i="5"/>
  <c r="H67" i="5"/>
  <c r="E41" i="5"/>
  <c r="G53" i="5"/>
  <c r="G31" i="5"/>
  <c r="E32" i="5"/>
  <c r="E14" i="5"/>
  <c r="G64" i="5"/>
  <c r="E46" i="5"/>
  <c r="E31" i="5"/>
  <c r="G19" i="5"/>
  <c r="E19" i="5"/>
  <c r="E40" i="5" l="1"/>
  <c r="G40" i="5"/>
  <c r="H31" i="5" l="1"/>
  <c r="F31" i="5"/>
  <c r="H15" i="5" l="1"/>
  <c r="F65" i="5" l="1"/>
  <c r="H56" i="5" l="1"/>
  <c r="H57" i="5"/>
  <c r="H58" i="5"/>
  <c r="H54" i="5"/>
  <c r="H22" i="5"/>
  <c r="F67" i="5"/>
  <c r="H65" i="5"/>
  <c r="F64" i="5"/>
  <c r="E66" i="5" l="1"/>
  <c r="G66" i="5"/>
  <c r="H64" i="5"/>
  <c r="H66" i="5" l="1"/>
  <c r="G17" i="5" l="1"/>
  <c r="E17" i="5"/>
  <c r="H14" i="5"/>
  <c r="E13" i="5" l="1"/>
  <c r="F13" i="5" s="1"/>
  <c r="G13" i="5"/>
  <c r="F38" i="5"/>
  <c r="H38" i="5"/>
  <c r="F46" i="5"/>
  <c r="F66" i="5"/>
  <c r="H63" i="5"/>
  <c r="F63" i="5"/>
  <c r="F62" i="5"/>
  <c r="H60" i="5"/>
  <c r="F60" i="5"/>
  <c r="H59" i="5"/>
  <c r="F59" i="5"/>
  <c r="F58" i="5"/>
  <c r="H55" i="5"/>
  <c r="F50" i="5"/>
  <c r="H49" i="5"/>
  <c r="F49" i="5"/>
  <c r="H48" i="5"/>
  <c r="F48" i="5"/>
  <c r="H47" i="5"/>
  <c r="F47" i="5"/>
  <c r="H46" i="5"/>
  <c r="H45" i="5"/>
  <c r="F45" i="5"/>
  <c r="H44" i="5"/>
  <c r="F44" i="5"/>
  <c r="H43" i="5"/>
  <c r="F43" i="5"/>
  <c r="H42" i="5"/>
  <c r="F42" i="5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0" i="5"/>
  <c r="F30" i="5"/>
  <c r="H29" i="5"/>
  <c r="F29" i="5"/>
  <c r="H28" i="5"/>
  <c r="F28" i="5"/>
  <c r="H27" i="5"/>
  <c r="H26" i="5"/>
  <c r="F26" i="5"/>
  <c r="H25" i="5"/>
  <c r="F25" i="5"/>
  <c r="H23" i="5"/>
  <c r="F23" i="5"/>
  <c r="F22" i="5"/>
  <c r="F21" i="5"/>
  <c r="H20" i="5"/>
  <c r="F20" i="5"/>
  <c r="F19" i="5"/>
  <c r="H18" i="5"/>
  <c r="F18" i="5"/>
  <c r="F17" i="5"/>
  <c r="H16" i="5"/>
  <c r="F16" i="5"/>
  <c r="F15" i="5"/>
  <c r="F32" i="5"/>
  <c r="H19" i="5"/>
  <c r="H17" i="5"/>
  <c r="F24" i="5"/>
  <c r="F41" i="5"/>
  <c r="H32" i="5"/>
  <c r="H24" i="5"/>
  <c r="H41" i="5"/>
  <c r="H62" i="5" l="1"/>
  <c r="H40" i="5"/>
  <c r="F27" i="5"/>
  <c r="F14" i="5"/>
  <c r="H13" i="5" l="1"/>
  <c r="H53" i="5"/>
  <c r="E53" i="5"/>
  <c r="F53" i="5" s="1"/>
  <c r="G52" i="5" l="1"/>
  <c r="G51" i="5"/>
  <c r="E52" i="5"/>
  <c r="F52" i="5" s="1"/>
  <c r="H52" i="5" l="1"/>
  <c r="E51" i="5"/>
  <c r="H51" i="5"/>
  <c r="G11" i="5" l="1"/>
  <c r="H11" i="5" s="1"/>
  <c r="E11" i="5"/>
  <c r="F11" i="5" s="1"/>
  <c r="F51" i="5"/>
</calcChain>
</file>

<file path=xl/sharedStrings.xml><?xml version="1.0" encoding="utf-8"?>
<sst xmlns="http://schemas.openxmlformats.org/spreadsheetml/2006/main" count="208" uniqueCount="198">
  <si>
    <t>Наименование показателя</t>
  </si>
  <si>
    <t>Код расхода
по бюджетной классификации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</si>
  <si>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</si>
  <si>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</si>
  <si>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</si>
  <si>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</si>
  <si>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</si>
  <si>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</si>
  <si>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</si>
  <si>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0103</t>
  </si>
  <si>
    <t>0104</t>
  </si>
  <si>
    <t>0106</t>
  </si>
  <si>
    <t>0111</t>
  </si>
  <si>
    <t>0113</t>
  </si>
  <si>
    <t>0300</t>
  </si>
  <si>
    <t>0309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</si>
  <si>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</si>
  <si>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</si>
  <si>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</si>
  <si>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</si>
  <si>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</si>
  <si>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</si>
  <si>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</si>
  <si>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</si>
  <si>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</si>
  <si>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</si>
  <si>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</si>
  <si>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</si>
  <si>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</si>
  <si>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</si>
  <si>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</si>
  <si>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</si>
  <si>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</si>
  <si>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</si>
  <si>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</si>
  <si>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</si>
  <si>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</si>
  <si>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</si>
  <si>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</si>
  <si>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</si>
  <si>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</si>
  <si>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</si>
  <si>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</si>
  <si>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</si>
  <si>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</si>
  <si>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</si>
  <si>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</si>
  <si>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</si>
  <si>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</si>
  <si>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</si>
  <si>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</si>
  <si>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</si>
  <si>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</si>
  <si>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</si>
  <si>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</si>
  <si>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</si>
  <si>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</si>
  <si>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</si>
  <si>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</si>
  <si>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</si>
  <si>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</si>
  <si>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</si>
  <si>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</si>
  <si>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</si>
  <si>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</si>
  <si>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</si>
  <si>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</si>
  <si>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</si>
  <si>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</si>
  <si>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</si>
  <si>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</si>
  <si>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</si>
  <si>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</si>
  <si>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</si>
  <si>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</si>
  <si>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</si>
  <si>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</si>
  <si>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</si>
  <si>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</si>
  <si>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</si>
  <si>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</si>
  <si>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</si>
  <si>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</si>
  <si>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</si>
  <si>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</si>
  <si>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</si>
  <si>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</si>
  <si>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</si>
  <si>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</si>
  <si>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</si>
  <si>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</si>
  <si>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</si>
  <si>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</si>
  <si>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</si>
  <si>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</si>
  <si>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</si>
  <si>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</si>
  <si>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</si>
  <si>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</si>
  <si>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</si>
  <si>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</si>
  <si>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</si>
  <si>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</si>
  <si>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</si>
  <si>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</si>
  <si>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</si>
  <si>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</si>
  <si>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</si>
  <si>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</si>
  <si>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</si>
  <si>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</si>
  <si>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</si>
  <si>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</si>
  <si>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</si>
  <si>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</si>
  <si>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</si>
  <si>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</si>
  <si>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</si>
  <si>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Доходы, получаемые в виде арендной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</si>
  <si>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Доходы, получаемые в виде 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  </t>
  </si>
  <si>
    <t xml:space="preserve">Доходы от сдачи в аренду имущества, составляющего государственную (муниципальную) казну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</si>
  <si>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</si>
  <si>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ПЛАТЕЖИ ПРИ ПОЛЬЗОВАНИИ  ПРИРОДНЫМИ РЕСУРСАМИ  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</si>
  <si>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</si>
  <si>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</si>
  <si>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</si>
  <si>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</si>
  <si>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 xml:space="preserve">ШТРАФЫ, САНКЦИИ, ВОЗМЕЩЕНИЕ  УЩЕРБА   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</si>
  <si>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</si>
  <si>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</si>
  <si>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</si>
  <si>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</si>
  <si>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</si>
  <si>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</si>
  <si>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1. Доходы бюджета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</si>
  <si>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</si>
  <si>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</si>
  <si>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</si>
  <si>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</si>
  <si>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</si>
  <si>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</si>
  <si>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</si>
  <si>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</si>
  <si>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</si>
  <si>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</si>
  <si>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</si>
  <si>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</si>
  <si>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</si>
  <si>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</si>
  <si>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</si>
  <si>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</si>
  <si>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</si>
  <si>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</si>
  <si>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</si>
  <si>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</si>
  <si>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</si>
  <si>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</si>
  <si>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</si>
  <si>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</si>
  <si>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</si>
  <si>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</si>
  <si>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</si>
  <si>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</si>
  <si>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</si>
  <si>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</si>
  <si>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</si>
  <si>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</si>
  <si>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</si>
  <si>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</si>
  <si>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</si>
  <si>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</si>
  <si>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</si>
  <si>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</si>
  <si>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</si>
  <si>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</si>
  <si>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</si>
  <si>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</si>
  <si>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</si>
  <si>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</si>
  <si>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1300</t>
  </si>
  <si>
    <t>1301</t>
  </si>
  <si>
    <t>0900</t>
  </si>
  <si>
    <t>0909</t>
  </si>
  <si>
    <t>ЗДРАВООХРАНЕНИЕ</t>
  </si>
  <si>
    <t>Другие вопросы в области здравоохранения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</si>
  <si>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</si>
  <si>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</si>
  <si>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Проверка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</si>
  <si>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</si>
  <si>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</si>
  <si>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r>
      <t xml:space="preserve">Периодичность: </t>
    </r>
    <r>
      <rPr>
        <b/>
        <u/>
        <sz val="11"/>
        <rFont val="Times New Roman"/>
        <family val="1"/>
        <charset val="204"/>
      </rPr>
      <t>месячная</t>
    </r>
    <r>
      <rPr>
        <sz val="11"/>
        <rFont val="Times New Roman"/>
        <family val="1"/>
        <charset val="204"/>
      </rPr>
      <t>, квартальная, годовая</t>
    </r>
  </si>
  <si>
    <t>0105</t>
  </si>
  <si>
    <t>Судебная система</t>
  </si>
  <si>
    <t>Связь и информатика</t>
  </si>
  <si>
    <t>Средства массовой информации</t>
  </si>
  <si>
    <t>по состоянию на 1 марта 2024 г.</t>
  </si>
  <si>
    <t>4=3/2</t>
  </si>
  <si>
    <t>5=4/3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</si>
</sst>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_-* #,##0.0_р_._-;\-* #,##0.0_р_._-;_-* &quot;-&quot;?_р_._-;_-@_-"/>
    <numFmt numFmtId="166" formatCode="#,##0.0"/>
    <numFmt numFmtId="168" formatCode="#,##0.0_ ;\-#,##0.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2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9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9" fillId="0" borderId="0" xfId="0" applyFont="1"/>
    <xf numFmtId="166" fontId="3" fillId="2" borderId="1" xfId="0" applyNumberFormat="1" applyFont="1" applyFill="1" applyBorder="1" applyAlignment="1">
      <alignment horizontal="right" vertical="center"/>
    </xf>
    <xf numFmtId="168" fontId="1" fillId="0" borderId="1" xfId="0" applyNumberFormat="1" applyFont="1" applyBorder="1" applyAlignment="1">
      <alignment horizontal="right" vertical="center" wrapText="1"/>
    </xf>
    <xf numFmtId="168" fontId="1" fillId="2" borderId="1" xfId="0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wrapText="1"/>
    </xf>
    <xf numFmtId="43" fontId="2" fillId="0" borderId="1" xfId="8" applyFont="1" applyFill="1" applyBorder="1" applyAlignment="1">
      <alignment horizontal="right" vertical="center"/>
    </xf>
    <xf numFmtId="43" fontId="3" fillId="0" borderId="1" xfId="8" applyFont="1" applyFill="1" applyBorder="1" applyAlignment="1">
      <alignment horizontal="right" vertical="center"/>
    </xf>
    <xf numFmtId="164" fontId="0" fillId="0" borderId="0" xfId="9" applyNumberFormat="1" applyFont="1"/>
    <xf numFmtId="166" fontId="2" fillId="2" borderId="1" xfId="0" applyNumberFormat="1" applyFont="1" applyFill="1" applyBorder="1" applyAlignment="1">
      <alignment horizontal="right" vertical="center"/>
    </xf>
    <xf numFmtId="166" fontId="24" fillId="0" borderId="0" xfId="0" applyNumberFormat="1" applyFont="1"/>
    <xf numFmtId="164" fontId="24" fillId="0" borderId="0" xfId="9" applyNumberFormat="1" applyFont="1"/>
    <xf numFmtId="164" fontId="24" fillId="0" borderId="0" xfId="9" applyNumberFormat="1" applyFont="1" applyAlignment="1"/>
    <xf numFmtId="168" fontId="20" fillId="0" borderId="1" xfId="0" applyNumberFormat="1" applyFont="1" applyBorder="1" applyAlignment="1">
      <alignment horizontal="right" vertical="center"/>
    </xf>
    <xf numFmtId="168" fontId="20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166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168" fontId="3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shrinkToFit="1"/>
    </xf>
    <xf numFmtId="168" fontId="2" fillId="0" borderId="1" xfId="2" applyNumberFormat="1" applyFont="1" applyBorder="1" applyAlignment="1">
      <alignment horizontal="right" vertical="center" wrapText="1"/>
    </xf>
    <xf numFmtId="165" fontId="0" fillId="0" borderId="0" xfId="0" applyNumberFormat="1"/>
    <xf numFmtId="168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Процентный" xfId="9" builtinId="5"/>
    <cellStyle name="Финансовый" xfId="8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FZ68"/>
  <sheetViews>
    <sheetView tabSelected="1" view="pageBreakPreview" zoomScaleNormal="100" zoomScaleSheetLayoutView="100" workbookViewId="0">
      <pane ySplit="11" topLeftCell="A12" activePane="bottomLeft" state="frozen"/>
      <selection activeCell="A6" sqref="A6"/>
      <selection pane="bottomLeft" activeCell="N18" sqref="N18"/>
    </sheetView>
  </sheetViews>
  <sheetFormatPr defaultRowHeight="15" outlineLevelCol="1" x14ac:dyDescent="0.25"/>
  <cols>
    <col min="1" max="1" width="48.85546875" customWidth="1"/>
    <col min="2" max="2" width="16.140625" customWidth="1"/>
    <col min="3" max="3" width="15" customWidth="1"/>
    <col min="4" max="4" width="14.42578125" customWidth="1"/>
    <col min="5" max="8" width="12" hidden="1" customWidth="1" outlineLevel="1"/>
    <col min="9" max="9" width="9.140625" collapsed="1"/>
  </cols>
  <sheetData>
    <row r="1" spans="1:182" x14ac:dyDescent="0.25">
      <c r="A1" s="58"/>
      <c r="B1" s="17"/>
      <c r="C1" s="17"/>
      <c r="D1" s="1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ht="15" customHeight="1" x14ac:dyDescent="0.25">
      <c r="A2" s="85" t="s">
        <v>188</v>
      </c>
      <c r="B2" s="85"/>
      <c r="C2" s="85"/>
      <c r="D2" s="8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82" x14ac:dyDescent="0.25">
      <c r="A3" s="86" t="s">
        <v>195</v>
      </c>
      <c r="B3" s="86"/>
      <c r="C3" s="86"/>
      <c r="D3" s="8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4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</row>
    <row r="4" spans="1:182" x14ac:dyDescent="0.25">
      <c r="A4" s="17"/>
      <c r="B4" s="59"/>
      <c r="C4" s="58"/>
      <c r="D4" s="5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4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</row>
    <row r="5" spans="1:182" x14ac:dyDescent="0.25">
      <c r="A5" s="58" t="s">
        <v>190</v>
      </c>
      <c r="B5" s="58"/>
      <c r="C5" s="58"/>
      <c r="D5" s="5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4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</row>
    <row r="6" spans="1:182" x14ac:dyDescent="0.25">
      <c r="A6" s="58" t="s">
        <v>83</v>
      </c>
      <c r="B6" s="58"/>
      <c r="C6" s="60"/>
      <c r="D6" s="5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</row>
    <row r="7" spans="1:182" x14ac:dyDescent="0.25">
      <c r="A7" s="58"/>
      <c r="B7" s="58"/>
      <c r="C7" s="60"/>
      <c r="D7" s="5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 ht="20.25" customHeight="1" x14ac:dyDescent="0.25">
      <c r="A8" s="87" t="s">
        <v>134</v>
      </c>
      <c r="B8" s="88"/>
      <c r="C8" s="88"/>
      <c r="D8" s="88"/>
      <c r="E8" s="9"/>
      <c r="F8" s="9"/>
      <c r="G8" s="9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</row>
    <row r="9" spans="1:182" ht="51" customHeight="1" x14ac:dyDescent="0.25">
      <c r="A9" s="19" t="s">
        <v>0</v>
      </c>
      <c r="B9" s="6" t="s">
        <v>81</v>
      </c>
      <c r="C9" s="19" t="s">
        <v>3</v>
      </c>
      <c r="D9" s="6" t="s">
        <v>189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ht="15" customHeight="1" x14ac:dyDescent="0.25">
      <c r="A10" s="19">
        <v>1</v>
      </c>
      <c r="B10" s="19">
        <v>2</v>
      </c>
      <c r="C10" s="19">
        <v>3</v>
      </c>
      <c r="D10" s="19" t="s">
        <v>196</v>
      </c>
      <c r="E10" s="89" t="s">
        <v>187</v>
      </c>
      <c r="F10" s="90"/>
      <c r="G10" s="90"/>
      <c r="H10" s="90"/>
    </row>
    <row r="11" spans="1:182" x14ac:dyDescent="0.25">
      <c r="A11" s="20" t="s">
        <v>82</v>
      </c>
      <c r="B11" s="61">
        <v>31758372.129999995</v>
      </c>
      <c r="C11" s="61">
        <v>4166126.5000000005</v>
      </c>
      <c r="D11" s="62">
        <v>0.1311819914114723</v>
      </c>
      <c r="E11" s="10">
        <f>B11-C11</f>
        <v>27592245.629999995</v>
      </c>
      <c r="F11" s="52" t="e">
        <f>#REF!-E11</f>
        <v>#REF!</v>
      </c>
      <c r="G11" s="50">
        <f>C11/B11</f>
        <v>0.1311819914114723</v>
      </c>
      <c r="H11" s="53">
        <f>D11-G11</f>
        <v>0</v>
      </c>
    </row>
    <row r="12" spans="1:182" x14ac:dyDescent="0.25">
      <c r="A12" s="18" t="s">
        <v>6</v>
      </c>
      <c r="B12" s="63"/>
      <c r="C12" s="63"/>
      <c r="D12" s="62"/>
      <c r="E12" s="10">
        <f>B12-C12</f>
        <v>0</v>
      </c>
      <c r="F12" s="52" t="e">
        <f>#REF!-E12</f>
        <v>#REF!</v>
      </c>
      <c r="G12" s="50" t="e">
        <f>C12/B12</f>
        <v>#DIV/0!</v>
      </c>
      <c r="H12" s="54" t="e">
        <f t="shared" ref="H12:H67" si="0">D12-G12</f>
        <v>#DIV/0!</v>
      </c>
    </row>
    <row r="13" spans="1:182" s="41" customFormat="1" ht="17.25" customHeight="1" x14ac:dyDescent="0.25">
      <c r="A13" s="20" t="s">
        <v>102</v>
      </c>
      <c r="B13" s="61">
        <v>19810404.899999995</v>
      </c>
      <c r="C13" s="61">
        <v>2082130.6000000006</v>
      </c>
      <c r="D13" s="62">
        <v>0.10510287954790874</v>
      </c>
      <c r="E13" s="10">
        <f>B13-C13</f>
        <v>17728274.299999993</v>
      </c>
      <c r="F13" s="52" t="e">
        <f>#REF!-E13</f>
        <v>#REF!</v>
      </c>
      <c r="G13" s="50">
        <f t="shared" ref="G13:G67" si="1">C13/B13</f>
        <v>0.10510287954790874</v>
      </c>
      <c r="H13" s="53">
        <f t="shared" si="0"/>
        <v>0</v>
      </c>
    </row>
    <row r="14" spans="1:182" s="41" customFormat="1" ht="17.25" customHeight="1" x14ac:dyDescent="0.25">
      <c r="A14" s="20" t="s">
        <v>103</v>
      </c>
      <c r="B14" s="61">
        <v>15373202.399999999</v>
      </c>
      <c r="C14" s="51">
        <v>1751159.4000000001</v>
      </c>
      <c r="D14" s="62">
        <v>0.11390986434940845</v>
      </c>
      <c r="E14" s="10">
        <f>B14-C14</f>
        <v>13622042.999999998</v>
      </c>
      <c r="F14" s="52" t="e">
        <f>#REF!-E14</f>
        <v>#REF!</v>
      </c>
      <c r="G14" s="50">
        <f t="shared" si="1"/>
        <v>0.11390986434940845</v>
      </c>
      <c r="H14" s="53">
        <f t="shared" si="0"/>
        <v>0</v>
      </c>
    </row>
    <row r="15" spans="1:182" ht="17.25" customHeight="1" x14ac:dyDescent="0.25">
      <c r="A15" s="18" t="s">
        <v>100</v>
      </c>
      <c r="B15" s="64">
        <v>7463949.5999999996</v>
      </c>
      <c r="C15" s="42">
        <v>675808.8</v>
      </c>
      <c r="D15" s="65">
        <v>9.0543055113876988E-2</v>
      </c>
      <c r="E15" s="10">
        <f>B15-C15</f>
        <v>6788140.7999999998</v>
      </c>
      <c r="F15" s="52" t="e">
        <f>#REF!-E15</f>
        <v>#REF!</v>
      </c>
      <c r="G15" s="50">
        <f t="shared" si="1"/>
        <v>9.0543055113876988E-2</v>
      </c>
      <c r="H15" s="53">
        <f t="shared" si="0"/>
        <v>0</v>
      </c>
    </row>
    <row r="16" spans="1:182" ht="17.25" customHeight="1" x14ac:dyDescent="0.25">
      <c r="A16" s="18" t="s">
        <v>101</v>
      </c>
      <c r="B16" s="64">
        <v>7909252.7999999998</v>
      </c>
      <c r="C16" s="42">
        <v>1075350.6000000001</v>
      </c>
      <c r="D16" s="65">
        <v>0.1359610859827366</v>
      </c>
      <c r="E16" s="10">
        <f>B16-C16</f>
        <v>6833902.1999999993</v>
      </c>
      <c r="F16" s="52" t="e">
        <f>#REF!-E16</f>
        <v>#REF!</v>
      </c>
      <c r="G16" s="50">
        <f t="shared" si="1"/>
        <v>0.1359610859827366</v>
      </c>
      <c r="H16" s="53">
        <f t="shared" si="0"/>
        <v>0</v>
      </c>
    </row>
    <row r="17" spans="1:8" s="41" customFormat="1" ht="45.75" customHeight="1" x14ac:dyDescent="0.25">
      <c r="A17" s="21" t="s">
        <v>104</v>
      </c>
      <c r="B17" s="61">
        <v>63951</v>
      </c>
      <c r="C17" s="61">
        <v>11112.7</v>
      </c>
      <c r="D17" s="62">
        <v>0.17376897937483388</v>
      </c>
      <c r="E17" s="10">
        <f>B17-C17</f>
        <v>52838.3</v>
      </c>
      <c r="F17" s="52" t="e">
        <f>#REF!-E17</f>
        <v>#REF!</v>
      </c>
      <c r="G17" s="50">
        <f t="shared" si="1"/>
        <v>0.17376897937483388</v>
      </c>
      <c r="H17" s="53">
        <f t="shared" si="0"/>
        <v>0</v>
      </c>
    </row>
    <row r="18" spans="1:8" ht="32.25" customHeight="1" x14ac:dyDescent="0.25">
      <c r="A18" s="22" t="s">
        <v>105</v>
      </c>
      <c r="B18" s="64">
        <v>63951</v>
      </c>
      <c r="C18" s="42">
        <v>11112.7</v>
      </c>
      <c r="D18" s="65">
        <v>0.17376897937483388</v>
      </c>
      <c r="E18" s="10">
        <f>B18-C18</f>
        <v>52838.3</v>
      </c>
      <c r="F18" s="52" t="e">
        <f>#REF!-E18</f>
        <v>#REF!</v>
      </c>
      <c r="G18" s="50">
        <f t="shared" si="1"/>
        <v>0.17376897937483388</v>
      </c>
      <c r="H18" s="53">
        <f t="shared" si="0"/>
        <v>0</v>
      </c>
    </row>
    <row r="19" spans="1:8" s="41" customFormat="1" ht="19.5" customHeight="1" x14ac:dyDescent="0.25">
      <c r="A19" s="20" t="s">
        <v>106</v>
      </c>
      <c r="B19" s="61">
        <v>1342288.0999999999</v>
      </c>
      <c r="C19" s="61">
        <v>65932.3</v>
      </c>
      <c r="D19" s="62">
        <v>4.9119335856437983E-2</v>
      </c>
      <c r="E19" s="10">
        <f>B19-C19</f>
        <v>1276355.7999999998</v>
      </c>
      <c r="F19" s="52" t="e">
        <f>#REF!-E19</f>
        <v>#REF!</v>
      </c>
      <c r="G19" s="50">
        <f t="shared" si="1"/>
        <v>4.9119335856437983E-2</v>
      </c>
      <c r="H19" s="53">
        <f t="shared" si="0"/>
        <v>0</v>
      </c>
    </row>
    <row r="20" spans="1:8" ht="30" x14ac:dyDescent="0.25">
      <c r="A20" s="22" t="s">
        <v>156</v>
      </c>
      <c r="B20" s="64">
        <v>1251779.2</v>
      </c>
      <c r="C20" s="42">
        <v>17503.400000000001</v>
      </c>
      <c r="D20" s="65">
        <v>1.398281741700134E-2</v>
      </c>
      <c r="E20" s="10">
        <f>B20-C20</f>
        <v>1234275.8</v>
      </c>
      <c r="F20" s="52" t="e">
        <f>#REF!-E20</f>
        <v>#REF!</v>
      </c>
      <c r="G20" s="50">
        <f t="shared" si="1"/>
        <v>1.398281741700134E-2</v>
      </c>
      <c r="H20" s="53">
        <f t="shared" si="0"/>
        <v>0</v>
      </c>
    </row>
    <row r="21" spans="1:8" ht="30" x14ac:dyDescent="0.25">
      <c r="A21" s="22" t="s">
        <v>107</v>
      </c>
      <c r="B21" s="49">
        <v>0</v>
      </c>
      <c r="C21" s="42">
        <v>36.9</v>
      </c>
      <c r="D21" s="65" t="s">
        <v>133</v>
      </c>
      <c r="E21" s="10">
        <f>B21-C21</f>
        <v>-36.9</v>
      </c>
      <c r="F21" s="52" t="e">
        <f>#REF!-E21</f>
        <v>#REF!</v>
      </c>
      <c r="G21" s="50" t="e">
        <f t="shared" si="1"/>
        <v>#DIV/0!</v>
      </c>
      <c r="H21" s="53" t="e">
        <f t="shared" si="0"/>
        <v>#VALUE!</v>
      </c>
    </row>
    <row r="22" spans="1:8" ht="15.75" customHeight="1" x14ac:dyDescent="0.25">
      <c r="A22" s="18" t="s">
        <v>108</v>
      </c>
      <c r="B22" s="64">
        <v>656</v>
      </c>
      <c r="C22" s="42">
        <v>0</v>
      </c>
      <c r="D22" s="65">
        <v>0</v>
      </c>
      <c r="E22" s="10">
        <f>B22-C22</f>
        <v>656</v>
      </c>
      <c r="F22" s="52" t="e">
        <f>#REF!-E22</f>
        <v>#REF!</v>
      </c>
      <c r="G22" s="50">
        <f t="shared" si="1"/>
        <v>0</v>
      </c>
      <c r="H22" s="53">
        <f t="shared" si="0"/>
        <v>0</v>
      </c>
    </row>
    <row r="23" spans="1:8" ht="30" x14ac:dyDescent="0.25">
      <c r="A23" s="22" t="s">
        <v>109</v>
      </c>
      <c r="B23" s="64">
        <v>89852.9</v>
      </c>
      <c r="C23" s="42">
        <v>48392</v>
      </c>
      <c r="D23" s="65">
        <v>0.53856915024445517</v>
      </c>
      <c r="E23" s="10">
        <f>B23-C23</f>
        <v>41460.899999999994</v>
      </c>
      <c r="F23" s="52" t="e">
        <f>#REF!-E23</f>
        <v>#REF!</v>
      </c>
      <c r="G23" s="50">
        <f t="shared" si="1"/>
        <v>0.53856915024445517</v>
      </c>
      <c r="H23" s="53">
        <f t="shared" si="0"/>
        <v>0</v>
      </c>
    </row>
    <row r="24" spans="1:8" s="41" customFormat="1" x14ac:dyDescent="0.25">
      <c r="A24" s="20" t="s">
        <v>110</v>
      </c>
      <c r="B24" s="61">
        <v>80210.899999999994</v>
      </c>
      <c r="C24" s="61">
        <v>10645.599999999999</v>
      </c>
      <c r="D24" s="62">
        <v>0.13272011659263266</v>
      </c>
      <c r="E24" s="10">
        <f>B24-C24</f>
        <v>69565.299999999988</v>
      </c>
      <c r="F24" s="52" t="e">
        <f>#REF!-E24</f>
        <v>#REF!</v>
      </c>
      <c r="G24" s="50">
        <f t="shared" si="1"/>
        <v>0.13272011659263266</v>
      </c>
      <c r="H24" s="53">
        <f t="shared" si="0"/>
        <v>0</v>
      </c>
    </row>
    <row r="25" spans="1:8" x14ac:dyDescent="0.25">
      <c r="A25" s="18" t="s">
        <v>111</v>
      </c>
      <c r="B25" s="64">
        <v>61332.2</v>
      </c>
      <c r="C25" s="42">
        <v>6545.2</v>
      </c>
      <c r="D25" s="65">
        <v>0.10671718933936823</v>
      </c>
      <c r="E25" s="10">
        <f>B25-C25</f>
        <v>54787</v>
      </c>
      <c r="F25" s="52" t="e">
        <f>#REF!-E25</f>
        <v>#REF!</v>
      </c>
      <c r="G25" s="50">
        <f t="shared" si="1"/>
        <v>0.10671718933936823</v>
      </c>
      <c r="H25" s="53">
        <f t="shared" si="0"/>
        <v>0</v>
      </c>
    </row>
    <row r="26" spans="1:8" x14ac:dyDescent="0.25">
      <c r="A26" s="18" t="s">
        <v>112</v>
      </c>
      <c r="B26" s="64">
        <v>18878.7</v>
      </c>
      <c r="C26" s="42">
        <v>4100.3999999999996</v>
      </c>
      <c r="D26" s="65">
        <v>0.21719715870266487</v>
      </c>
      <c r="E26" s="10">
        <f>B26-C26</f>
        <v>14778.300000000001</v>
      </c>
      <c r="F26" s="52" t="e">
        <f>#REF!-E26</f>
        <v>#REF!</v>
      </c>
      <c r="G26" s="50">
        <f t="shared" si="1"/>
        <v>0.21719715870266487</v>
      </c>
      <c r="H26" s="53">
        <f t="shared" si="0"/>
        <v>0</v>
      </c>
    </row>
    <row r="27" spans="1:8" s="41" customFormat="1" x14ac:dyDescent="0.25">
      <c r="A27" s="20" t="s">
        <v>113</v>
      </c>
      <c r="B27" s="61">
        <v>48817.9</v>
      </c>
      <c r="C27" s="61">
        <v>7652.7</v>
      </c>
      <c r="D27" s="62">
        <v>0.15676012282380028</v>
      </c>
      <c r="E27" s="10">
        <f>B27-C27</f>
        <v>41165.200000000004</v>
      </c>
      <c r="F27" s="52" t="e">
        <f>#REF!-E27</f>
        <v>#REF!</v>
      </c>
      <c r="G27" s="50">
        <f t="shared" si="1"/>
        <v>0.15676012282380028</v>
      </c>
      <c r="H27" s="53">
        <f t="shared" si="0"/>
        <v>0</v>
      </c>
    </row>
    <row r="28" spans="1:8" ht="45.75" customHeight="1" x14ac:dyDescent="0.25">
      <c r="A28" s="22" t="s">
        <v>114</v>
      </c>
      <c r="B28" s="64">
        <v>48755.4</v>
      </c>
      <c r="C28" s="42">
        <v>7651.4</v>
      </c>
      <c r="D28" s="65">
        <v>0.15693441136776642</v>
      </c>
      <c r="E28" s="10">
        <f>B28-C28</f>
        <v>41104</v>
      </c>
      <c r="F28" s="52" t="e">
        <f>#REF!-E28</f>
        <v>#REF!</v>
      </c>
      <c r="G28" s="50">
        <f t="shared" si="1"/>
        <v>0.15693441136776642</v>
      </c>
      <c r="H28" s="53">
        <f t="shared" si="0"/>
        <v>0</v>
      </c>
    </row>
    <row r="29" spans="1:8" ht="61.5" customHeight="1" x14ac:dyDescent="0.25">
      <c r="A29" s="22" t="s">
        <v>157</v>
      </c>
      <c r="B29" s="64">
        <v>7.5</v>
      </c>
      <c r="C29" s="42">
        <v>1.3</v>
      </c>
      <c r="D29" s="65">
        <v>0.17333333333333334</v>
      </c>
      <c r="E29" s="10">
        <f>B29-C29</f>
        <v>6.2</v>
      </c>
      <c r="F29" s="52" t="e">
        <f>#REF!-E29</f>
        <v>#REF!</v>
      </c>
      <c r="G29" s="50">
        <f t="shared" si="1"/>
        <v>0.17333333333333334</v>
      </c>
      <c r="H29" s="53">
        <f t="shared" si="0"/>
        <v>0</v>
      </c>
    </row>
    <row r="30" spans="1:8" ht="45" x14ac:dyDescent="0.25">
      <c r="A30" s="22" t="s">
        <v>115</v>
      </c>
      <c r="B30" s="64">
        <v>55</v>
      </c>
      <c r="C30" s="42">
        <v>0</v>
      </c>
      <c r="D30" s="65">
        <v>0</v>
      </c>
      <c r="E30" s="10">
        <f>B30-C30</f>
        <v>55</v>
      </c>
      <c r="F30" s="52" t="e">
        <f>#REF!-E30</f>
        <v>#REF!</v>
      </c>
      <c r="G30" s="50">
        <f t="shared" si="1"/>
        <v>0</v>
      </c>
      <c r="H30" s="53">
        <f t="shared" si="0"/>
        <v>0</v>
      </c>
    </row>
    <row r="31" spans="1:8" s="41" customFormat="1" ht="60.75" customHeight="1" x14ac:dyDescent="0.25">
      <c r="A31" s="21" t="s">
        <v>116</v>
      </c>
      <c r="B31" s="61">
        <v>1173547.8</v>
      </c>
      <c r="C31" s="61">
        <v>204171.1</v>
      </c>
      <c r="D31" s="62">
        <v>0.17397765987887329</v>
      </c>
      <c r="E31" s="10">
        <f>B31-C31</f>
        <v>969376.70000000007</v>
      </c>
      <c r="F31" s="52" t="e">
        <f>#REF!-E31</f>
        <v>#REF!</v>
      </c>
      <c r="G31" s="50">
        <f t="shared" si="1"/>
        <v>0.17397765987887329</v>
      </c>
      <c r="H31" s="53">
        <f t="shared" si="0"/>
        <v>0</v>
      </c>
    </row>
    <row r="32" spans="1:8" ht="106.5" customHeight="1" x14ac:dyDescent="0.25">
      <c r="A32" s="22" t="s">
        <v>117</v>
      </c>
      <c r="B32" s="75">
        <v>982053.4</v>
      </c>
      <c r="C32" s="75">
        <v>166808.6</v>
      </c>
      <c r="D32" s="76">
        <v>0.16985695482547081</v>
      </c>
      <c r="E32" s="10">
        <f>B32-C32</f>
        <v>815244.80000000005</v>
      </c>
      <c r="F32" s="52" t="e">
        <f>#REF!-E32</f>
        <v>#REF!</v>
      </c>
      <c r="G32" s="50">
        <f t="shared" si="1"/>
        <v>0.16985695482547081</v>
      </c>
      <c r="H32" s="53">
        <f t="shared" si="0"/>
        <v>0</v>
      </c>
    </row>
    <row r="33" spans="1:8" ht="76.5" customHeight="1" x14ac:dyDescent="0.25">
      <c r="A33" s="22" t="s">
        <v>118</v>
      </c>
      <c r="B33" s="64">
        <v>839882.6</v>
      </c>
      <c r="C33" s="42">
        <v>143102.29999999999</v>
      </c>
      <c r="D33" s="65">
        <v>0.17038369410200901</v>
      </c>
      <c r="E33" s="10">
        <f>B33-C33</f>
        <v>696780.3</v>
      </c>
      <c r="F33" s="52" t="e">
        <f>#REF!-E33</f>
        <v>#REF!</v>
      </c>
      <c r="G33" s="50">
        <f t="shared" si="1"/>
        <v>0.17038369410200901</v>
      </c>
      <c r="H33" s="53">
        <f t="shared" si="0"/>
        <v>0</v>
      </c>
    </row>
    <row r="34" spans="1:8" ht="107.25" customHeight="1" x14ac:dyDescent="0.25">
      <c r="A34" s="22" t="s">
        <v>119</v>
      </c>
      <c r="B34" s="64">
        <v>2798.5</v>
      </c>
      <c r="C34" s="42">
        <v>913.6</v>
      </c>
      <c r="D34" s="65">
        <v>0.32646060389494375</v>
      </c>
      <c r="E34" s="10">
        <f>B34-C34</f>
        <v>1884.9</v>
      </c>
      <c r="F34" s="52" t="e">
        <f>#REF!-E34</f>
        <v>#REF!</v>
      </c>
      <c r="G34" s="50">
        <f t="shared" si="1"/>
        <v>0.32646060389494375</v>
      </c>
      <c r="H34" s="53">
        <f t="shared" si="0"/>
        <v>0</v>
      </c>
    </row>
    <row r="35" spans="1:8" ht="107.25" customHeight="1" x14ac:dyDescent="0.25">
      <c r="A35" s="22" t="s">
        <v>164</v>
      </c>
      <c r="B35" s="64">
        <v>1573.6</v>
      </c>
      <c r="C35" s="42">
        <v>273.2</v>
      </c>
      <c r="D35" s="65">
        <v>0.17361464158617185</v>
      </c>
      <c r="E35" s="10">
        <f>B35-C35</f>
        <v>1300.3999999999999</v>
      </c>
      <c r="F35" s="52" t="e">
        <f>#REF!-E35</f>
        <v>#REF!</v>
      </c>
      <c r="G35" s="50">
        <f t="shared" si="1"/>
        <v>0.17361464158617185</v>
      </c>
      <c r="H35" s="53">
        <f t="shared" si="0"/>
        <v>0</v>
      </c>
    </row>
    <row r="36" spans="1:8" ht="45" x14ac:dyDescent="0.25">
      <c r="A36" s="22" t="s">
        <v>120</v>
      </c>
      <c r="B36" s="64">
        <v>136740.4</v>
      </c>
      <c r="C36" s="42">
        <v>22480</v>
      </c>
      <c r="D36" s="65">
        <v>0.16439910955357745</v>
      </c>
      <c r="E36" s="10">
        <f>B36-C36</f>
        <v>114260.4</v>
      </c>
      <c r="F36" s="52" t="e">
        <f>#REF!-E36</f>
        <v>#REF!</v>
      </c>
      <c r="G36" s="50">
        <f t="shared" si="1"/>
        <v>0.16439910955357745</v>
      </c>
      <c r="H36" s="53">
        <f t="shared" si="0"/>
        <v>0</v>
      </c>
    </row>
    <row r="37" spans="1:8" ht="45" x14ac:dyDescent="0.25">
      <c r="A37" s="22" t="s">
        <v>158</v>
      </c>
      <c r="B37" s="64">
        <v>1058.3</v>
      </c>
      <c r="C37" s="42">
        <v>39.4</v>
      </c>
      <c r="D37" s="65">
        <v>3.7229519039969766E-2</v>
      </c>
      <c r="E37" s="10">
        <f>B37-C37</f>
        <v>1018.9</v>
      </c>
      <c r="F37" s="52" t="e">
        <f>#REF!-E37</f>
        <v>#REF!</v>
      </c>
      <c r="G37" s="50">
        <f t="shared" si="1"/>
        <v>3.7229519039969766E-2</v>
      </c>
      <c r="H37" s="53">
        <f t="shared" si="0"/>
        <v>0</v>
      </c>
    </row>
    <row r="38" spans="1:8" ht="50.25" customHeight="1" x14ac:dyDescent="0.25">
      <c r="A38" s="22" t="s">
        <v>174</v>
      </c>
      <c r="B38" s="49">
        <v>0</v>
      </c>
      <c r="C38" s="42">
        <v>0.1</v>
      </c>
      <c r="D38" s="65" t="s">
        <v>133</v>
      </c>
      <c r="E38" s="10">
        <f>B38-C38</f>
        <v>-0.1</v>
      </c>
      <c r="F38" s="52" t="e">
        <f>#REF!-E38</f>
        <v>#REF!</v>
      </c>
      <c r="G38" s="50" t="e">
        <f t="shared" si="1"/>
        <v>#DIV/0!</v>
      </c>
      <c r="H38" s="53" t="e">
        <f t="shared" si="0"/>
        <v>#VALUE!</v>
      </c>
    </row>
    <row r="39" spans="1:8" ht="93" customHeight="1" x14ac:dyDescent="0.25">
      <c r="A39" s="22" t="s">
        <v>121</v>
      </c>
      <c r="B39" s="64">
        <v>191494.39999999999</v>
      </c>
      <c r="C39" s="42">
        <v>37362.5</v>
      </c>
      <c r="D39" s="65">
        <v>0.1951101442130945</v>
      </c>
      <c r="E39" s="10">
        <f>B39-C39</f>
        <v>154131.9</v>
      </c>
      <c r="F39" s="52" t="e">
        <f>#REF!-E39</f>
        <v>#REF!</v>
      </c>
      <c r="G39" s="50">
        <f t="shared" si="1"/>
        <v>0.1951101442130945</v>
      </c>
      <c r="H39" s="53">
        <f t="shared" si="0"/>
        <v>0</v>
      </c>
    </row>
    <row r="40" spans="1:8" s="41" customFormat="1" ht="28.5" x14ac:dyDescent="0.25">
      <c r="A40" s="21" t="s">
        <v>122</v>
      </c>
      <c r="B40" s="61">
        <v>846896.2</v>
      </c>
      <c r="C40" s="51">
        <v>7556.3</v>
      </c>
      <c r="D40" s="62">
        <v>8.9223449107458507E-3</v>
      </c>
      <c r="E40" s="10">
        <f>B40-C40</f>
        <v>839339.89999999991</v>
      </c>
      <c r="F40" s="52" t="e">
        <f>#REF!-E40</f>
        <v>#REF!</v>
      </c>
      <c r="G40" s="50">
        <f t="shared" si="1"/>
        <v>8.9223449107458507E-3</v>
      </c>
      <c r="H40" s="53">
        <f t="shared" si="0"/>
        <v>0</v>
      </c>
    </row>
    <row r="41" spans="1:8" ht="30" x14ac:dyDescent="0.25">
      <c r="A41" s="22" t="s">
        <v>123</v>
      </c>
      <c r="B41" s="75">
        <v>846896.2</v>
      </c>
      <c r="C41" s="75">
        <v>7556.3</v>
      </c>
      <c r="D41" s="76">
        <v>8.9223449107458507E-3</v>
      </c>
      <c r="E41" s="10">
        <f>B41-C41</f>
        <v>839339.89999999991</v>
      </c>
      <c r="F41" s="52" t="e">
        <f>#REF!-E41</f>
        <v>#REF!</v>
      </c>
      <c r="G41" s="50">
        <f t="shared" si="1"/>
        <v>8.9223449107458507E-3</v>
      </c>
      <c r="H41" s="53">
        <f t="shared" si="0"/>
        <v>0</v>
      </c>
    </row>
    <row r="42" spans="1:8" ht="31.5" customHeight="1" x14ac:dyDescent="0.25">
      <c r="A42" s="22" t="s">
        <v>124</v>
      </c>
      <c r="B42" s="64">
        <v>6522.5</v>
      </c>
      <c r="C42" s="42">
        <v>364.4</v>
      </c>
      <c r="D42" s="65">
        <v>5.5868148715983133E-2</v>
      </c>
      <c r="E42" s="10">
        <f>B42-C42</f>
        <v>6158.1</v>
      </c>
      <c r="F42" s="52" t="e">
        <f>#REF!-E42</f>
        <v>#REF!</v>
      </c>
      <c r="G42" s="50">
        <f t="shared" si="1"/>
        <v>5.5868148715983133E-2</v>
      </c>
      <c r="H42" s="53">
        <f t="shared" si="0"/>
        <v>0</v>
      </c>
    </row>
    <row r="43" spans="1:8" ht="30" x14ac:dyDescent="0.25">
      <c r="A43" s="22" t="s">
        <v>154</v>
      </c>
      <c r="B43" s="64">
        <v>306589.3</v>
      </c>
      <c r="C43" s="42">
        <v>139.9</v>
      </c>
      <c r="D43" s="65">
        <v>4.5631077144570932E-4</v>
      </c>
      <c r="E43" s="10">
        <f>B43-C43</f>
        <v>306449.39999999997</v>
      </c>
      <c r="F43" s="52" t="e">
        <f>#REF!-E43</f>
        <v>#REF!</v>
      </c>
      <c r="G43" s="50">
        <f t="shared" si="1"/>
        <v>4.5631077144570932E-4</v>
      </c>
      <c r="H43" s="53">
        <f t="shared" si="0"/>
        <v>0</v>
      </c>
    </row>
    <row r="44" spans="1:8" ht="30" x14ac:dyDescent="0.25">
      <c r="A44" s="22" t="s">
        <v>125</v>
      </c>
      <c r="B44" s="64">
        <v>533784.4</v>
      </c>
      <c r="C44" s="42">
        <v>7052</v>
      </c>
      <c r="D44" s="65">
        <v>1.3211326520595206E-2</v>
      </c>
      <c r="E44" s="10">
        <f>B44-C44</f>
        <v>526732.4</v>
      </c>
      <c r="F44" s="52" t="e">
        <f>#REF!-E44</f>
        <v>#REF!</v>
      </c>
      <c r="G44" s="50">
        <f t="shared" si="1"/>
        <v>1.3211326520595206E-2</v>
      </c>
      <c r="H44" s="53">
        <f t="shared" si="0"/>
        <v>0</v>
      </c>
    </row>
    <row r="45" spans="1:8" s="41" customFormat="1" ht="33.75" customHeight="1" x14ac:dyDescent="0.25">
      <c r="A45" s="21" t="s">
        <v>155</v>
      </c>
      <c r="B45" s="61">
        <v>38249.800000000003</v>
      </c>
      <c r="C45" s="51">
        <v>15641.6</v>
      </c>
      <c r="D45" s="62">
        <v>0.40893285716526623</v>
      </c>
      <c r="E45" s="10">
        <f>B45-C45</f>
        <v>22608.200000000004</v>
      </c>
      <c r="F45" s="52" t="e">
        <f>#REF!-E45</f>
        <v>#REF!</v>
      </c>
      <c r="G45" s="50">
        <f t="shared" si="1"/>
        <v>0.40893285716526623</v>
      </c>
      <c r="H45" s="53">
        <f t="shared" si="0"/>
        <v>0</v>
      </c>
    </row>
    <row r="46" spans="1:8" s="41" customFormat="1" ht="33.75" customHeight="1" x14ac:dyDescent="0.25">
      <c r="A46" s="21" t="s">
        <v>126</v>
      </c>
      <c r="B46" s="61">
        <v>45129.9</v>
      </c>
      <c r="C46" s="61">
        <v>8194.2999999999993</v>
      </c>
      <c r="D46" s="62">
        <v>0.1815714193915785</v>
      </c>
      <c r="E46" s="10">
        <f>B46-C46</f>
        <v>36935.600000000006</v>
      </c>
      <c r="F46" s="52" t="e">
        <f>#REF!-E46</f>
        <v>#REF!</v>
      </c>
      <c r="G46" s="50">
        <f t="shared" si="1"/>
        <v>0.1815714193915785</v>
      </c>
      <c r="H46" s="53">
        <f t="shared" si="0"/>
        <v>0</v>
      </c>
    </row>
    <row r="47" spans="1:8" ht="92.25" customHeight="1" x14ac:dyDescent="0.25">
      <c r="A47" s="22" t="s">
        <v>141</v>
      </c>
      <c r="B47" s="64">
        <v>37835</v>
      </c>
      <c r="C47" s="42">
        <v>6837.8</v>
      </c>
      <c r="D47" s="65">
        <v>0.18072684022730276</v>
      </c>
      <c r="E47" s="10">
        <f>B47-C47</f>
        <v>30997.200000000001</v>
      </c>
      <c r="F47" s="52" t="e">
        <f>#REF!-E47</f>
        <v>#REF!</v>
      </c>
      <c r="G47" s="50">
        <f t="shared" si="1"/>
        <v>0.18072684022730276</v>
      </c>
      <c r="H47" s="53">
        <f t="shared" si="0"/>
        <v>0</v>
      </c>
    </row>
    <row r="48" spans="1:8" ht="47.25" customHeight="1" x14ac:dyDescent="0.25">
      <c r="A48" s="22" t="s">
        <v>142</v>
      </c>
      <c r="B48" s="64">
        <v>7294.9</v>
      </c>
      <c r="C48" s="42">
        <v>1356.5</v>
      </c>
      <c r="D48" s="65">
        <v>0.18595182936023799</v>
      </c>
      <c r="E48" s="10">
        <f>B48-C48</f>
        <v>5938.4</v>
      </c>
      <c r="F48" s="52" t="e">
        <f>#REF!-E48</f>
        <v>#REF!</v>
      </c>
      <c r="G48" s="50">
        <f t="shared" si="1"/>
        <v>0.18595182936023799</v>
      </c>
      <c r="H48" s="53">
        <f t="shared" si="0"/>
        <v>0</v>
      </c>
    </row>
    <row r="49" spans="1:8" s="41" customFormat="1" ht="30" customHeight="1" x14ac:dyDescent="0.25">
      <c r="A49" s="21" t="s">
        <v>127</v>
      </c>
      <c r="B49" s="61">
        <v>798110.9</v>
      </c>
      <c r="C49" s="51">
        <v>8327</v>
      </c>
      <c r="D49" s="62">
        <v>1.0433387139556671E-2</v>
      </c>
      <c r="E49" s="10">
        <f>B49-C49</f>
        <v>789783.9</v>
      </c>
      <c r="F49" s="52" t="e">
        <f>#REF!-E49</f>
        <v>#REF!</v>
      </c>
      <c r="G49" s="50">
        <f t="shared" si="1"/>
        <v>1.0433387139556671E-2</v>
      </c>
      <c r="H49" s="53">
        <f t="shared" si="0"/>
        <v>0</v>
      </c>
    </row>
    <row r="50" spans="1:8" s="41" customFormat="1" ht="20.25" customHeight="1" x14ac:dyDescent="0.25">
      <c r="A50" s="21" t="s">
        <v>128</v>
      </c>
      <c r="B50" s="48">
        <v>0</v>
      </c>
      <c r="C50" s="51">
        <v>-8262.4</v>
      </c>
      <c r="D50" s="62" t="s">
        <v>133</v>
      </c>
      <c r="E50" s="10">
        <f>B50-C50</f>
        <v>8262.4</v>
      </c>
      <c r="F50" s="52" t="e">
        <f>#REF!-E50</f>
        <v>#REF!</v>
      </c>
      <c r="G50" s="50" t="e">
        <f t="shared" si="1"/>
        <v>#DIV/0!</v>
      </c>
      <c r="H50" s="53" t="e">
        <f t="shared" si="0"/>
        <v>#VALUE!</v>
      </c>
    </row>
    <row r="51" spans="1:8" s="41" customFormat="1" ht="20.25" customHeight="1" x14ac:dyDescent="0.25">
      <c r="A51" s="21" t="s">
        <v>129</v>
      </c>
      <c r="B51" s="61">
        <v>11947967.23</v>
      </c>
      <c r="C51" s="61">
        <v>2083995.9</v>
      </c>
      <c r="D51" s="62">
        <v>0.1744226327276259</v>
      </c>
      <c r="E51" s="10">
        <f>B51-C51</f>
        <v>9863971.3300000001</v>
      </c>
      <c r="F51" s="52" t="e">
        <f>#REF!-E51</f>
        <v>#REF!</v>
      </c>
      <c r="G51" s="50">
        <f t="shared" si="1"/>
        <v>0.1744226327276259</v>
      </c>
      <c r="H51" s="53">
        <f t="shared" si="0"/>
        <v>0</v>
      </c>
    </row>
    <row r="52" spans="1:8" s="41" customFormat="1" ht="45.75" customHeight="1" x14ac:dyDescent="0.25">
      <c r="A52" s="21" t="s">
        <v>130</v>
      </c>
      <c r="B52" s="61">
        <v>10968596.530000001</v>
      </c>
      <c r="C52" s="61">
        <v>1082048.8</v>
      </c>
      <c r="D52" s="62">
        <v>9.8649703910660663E-2</v>
      </c>
      <c r="E52" s="10">
        <f>B52-C52</f>
        <v>9886547.7300000004</v>
      </c>
      <c r="F52" s="52" t="e">
        <f>#REF!-E52</f>
        <v>#REF!</v>
      </c>
      <c r="G52" s="50">
        <f t="shared" si="1"/>
        <v>9.8649703910660663E-2</v>
      </c>
      <c r="H52" s="53">
        <f t="shared" si="0"/>
        <v>0</v>
      </c>
    </row>
    <row r="53" spans="1:8" ht="31.5" customHeight="1" x14ac:dyDescent="0.25">
      <c r="A53" s="22" t="s">
        <v>139</v>
      </c>
      <c r="B53" s="75">
        <v>2009699.8999999997</v>
      </c>
      <c r="C53" s="75">
        <v>20000</v>
      </c>
      <c r="D53" s="76">
        <v>9.9517345848502067E-3</v>
      </c>
      <c r="E53" s="10">
        <f>B53-C53</f>
        <v>1989699.8999999997</v>
      </c>
      <c r="F53" s="52" t="e">
        <f>#REF!-E53</f>
        <v>#REF!</v>
      </c>
      <c r="G53" s="50">
        <f t="shared" si="1"/>
        <v>9.9517345848502067E-3</v>
      </c>
      <c r="H53" s="53">
        <f t="shared" si="0"/>
        <v>0</v>
      </c>
    </row>
    <row r="54" spans="1:8" ht="122.25" customHeight="1" x14ac:dyDescent="0.25">
      <c r="A54" s="22" t="s">
        <v>175</v>
      </c>
      <c r="B54" s="64">
        <v>1569639.9</v>
      </c>
      <c r="C54" s="42">
        <v>0</v>
      </c>
      <c r="D54" s="65">
        <v>0</v>
      </c>
      <c r="E54" s="10">
        <f>B54-C54</f>
        <v>1569639.9</v>
      </c>
      <c r="F54" s="52" t="e">
        <f>#REF!-E54</f>
        <v>#REF!</v>
      </c>
      <c r="G54" s="50">
        <f t="shared" si="1"/>
        <v>0</v>
      </c>
      <c r="H54" s="53">
        <f t="shared" si="0"/>
        <v>0</v>
      </c>
    </row>
    <row r="55" spans="1:8" ht="63" customHeight="1" x14ac:dyDescent="0.25">
      <c r="A55" s="22" t="s">
        <v>159</v>
      </c>
      <c r="B55" s="64">
        <v>264244.90000000002</v>
      </c>
      <c r="C55" s="77">
        <v>20000</v>
      </c>
      <c r="D55" s="65">
        <v>7.5687364259442655E-2</v>
      </c>
      <c r="E55" s="10">
        <f>B55-C55</f>
        <v>244244.90000000002</v>
      </c>
      <c r="F55" s="52" t="e">
        <f>#REF!-E55</f>
        <v>#REF!</v>
      </c>
      <c r="G55" s="50">
        <f t="shared" si="1"/>
        <v>7.5687364259442655E-2</v>
      </c>
      <c r="H55" s="53">
        <f t="shared" si="0"/>
        <v>0</v>
      </c>
    </row>
    <row r="56" spans="1:8" ht="30" x14ac:dyDescent="0.25">
      <c r="A56" s="22" t="s">
        <v>165</v>
      </c>
      <c r="B56" s="64"/>
      <c r="C56" s="57">
        <v>0</v>
      </c>
      <c r="D56" s="65" t="s">
        <v>133</v>
      </c>
      <c r="E56" s="10">
        <f>B56-C56</f>
        <v>0</v>
      </c>
      <c r="F56" s="52" t="e">
        <f>#REF!-E56</f>
        <v>#REF!</v>
      </c>
      <c r="G56" s="50" t="e">
        <f t="shared" si="1"/>
        <v>#DIV/0!</v>
      </c>
      <c r="H56" s="53" t="e">
        <f t="shared" si="0"/>
        <v>#VALUE!</v>
      </c>
    </row>
    <row r="57" spans="1:8" ht="32.25" customHeight="1" x14ac:dyDescent="0.25">
      <c r="A57" s="22" t="s">
        <v>171</v>
      </c>
      <c r="B57" s="64">
        <v>135.4</v>
      </c>
      <c r="C57" s="42">
        <v>0</v>
      </c>
      <c r="D57" s="65">
        <v>0</v>
      </c>
      <c r="E57" s="10">
        <f>B57-C57</f>
        <v>135.4</v>
      </c>
      <c r="F57" s="52" t="e">
        <f>#REF!-E57</f>
        <v>#REF!</v>
      </c>
      <c r="G57" s="50">
        <f t="shared" si="1"/>
        <v>0</v>
      </c>
      <c r="H57" s="53">
        <f t="shared" si="0"/>
        <v>0</v>
      </c>
    </row>
    <row r="58" spans="1:8" ht="30" x14ac:dyDescent="0.25">
      <c r="A58" s="22" t="s">
        <v>147</v>
      </c>
      <c r="B58" s="64">
        <v>59174.8</v>
      </c>
      <c r="C58" s="42">
        <v>0</v>
      </c>
      <c r="D58" s="65">
        <v>0</v>
      </c>
      <c r="E58" s="10">
        <f>B58-C58</f>
        <v>59174.8</v>
      </c>
      <c r="F58" s="52" t="e">
        <f>#REF!-E58</f>
        <v>#REF!</v>
      </c>
      <c r="G58" s="50">
        <f t="shared" si="1"/>
        <v>0</v>
      </c>
      <c r="H58" s="53">
        <f t="shared" si="0"/>
        <v>0</v>
      </c>
    </row>
    <row r="59" spans="1:8" ht="19.5" customHeight="1" x14ac:dyDescent="0.25">
      <c r="A59" s="22" t="s">
        <v>131</v>
      </c>
      <c r="B59" s="64">
        <v>116504.9</v>
      </c>
      <c r="C59" s="42">
        <v>0</v>
      </c>
      <c r="D59" s="65">
        <v>0</v>
      </c>
      <c r="E59" s="10">
        <f>B59-C59</f>
        <v>116504.9</v>
      </c>
      <c r="F59" s="52" t="e">
        <f>#REF!-E59</f>
        <v>#REF!</v>
      </c>
      <c r="G59" s="50">
        <f t="shared" si="1"/>
        <v>0</v>
      </c>
      <c r="H59" s="53">
        <f t="shared" si="0"/>
        <v>0</v>
      </c>
    </row>
    <row r="60" spans="1:8" ht="30" x14ac:dyDescent="0.25">
      <c r="A60" s="22" t="s">
        <v>140</v>
      </c>
      <c r="B60" s="64">
        <v>8689778.3000000007</v>
      </c>
      <c r="C60" s="42">
        <v>1042869.8</v>
      </c>
      <c r="D60" s="65">
        <v>0.12001109395391595</v>
      </c>
      <c r="E60" s="10">
        <f>B60-C60</f>
        <v>7646908.5000000009</v>
      </c>
      <c r="F60" s="52" t="e">
        <f>#REF!-E60</f>
        <v>#REF!</v>
      </c>
      <c r="G60" s="50">
        <f t="shared" si="1"/>
        <v>0.12001109395391595</v>
      </c>
      <c r="H60" s="53">
        <f t="shared" si="0"/>
        <v>0</v>
      </c>
    </row>
    <row r="61" spans="1:8" ht="19.5" customHeight="1" x14ac:dyDescent="0.25">
      <c r="A61" s="22" t="s">
        <v>144</v>
      </c>
      <c r="B61" s="64">
        <v>269118.33</v>
      </c>
      <c r="C61" s="42">
        <v>19179</v>
      </c>
      <c r="D61" s="65">
        <v>7.1266048655994549E-2</v>
      </c>
      <c r="E61" s="10"/>
      <c r="F61" s="52"/>
      <c r="G61" s="50"/>
      <c r="H61" s="53"/>
    </row>
    <row r="62" spans="1:8" ht="33" customHeight="1" x14ac:dyDescent="0.25">
      <c r="A62" s="66" t="s">
        <v>145</v>
      </c>
      <c r="B62" s="61">
        <v>912714.4</v>
      </c>
      <c r="C62" s="51">
        <v>912714.4</v>
      </c>
      <c r="D62" s="62">
        <v>1</v>
      </c>
      <c r="E62" s="10">
        <f>B62-C62</f>
        <v>0</v>
      </c>
      <c r="F62" s="52" t="e">
        <f>#REF!-E62</f>
        <v>#REF!</v>
      </c>
      <c r="G62" s="50">
        <f t="shared" si="1"/>
        <v>1</v>
      </c>
      <c r="H62" s="53">
        <f t="shared" si="0"/>
        <v>0</v>
      </c>
    </row>
    <row r="63" spans="1:8" ht="32.25" customHeight="1" x14ac:dyDescent="0.25">
      <c r="A63" s="22" t="s">
        <v>146</v>
      </c>
      <c r="B63" s="64">
        <v>912714.4</v>
      </c>
      <c r="C63" s="42">
        <v>912714.4</v>
      </c>
      <c r="D63" s="65">
        <v>1</v>
      </c>
      <c r="E63" s="10">
        <f>B63-C63</f>
        <v>0</v>
      </c>
      <c r="F63" s="52" t="e">
        <f>#REF!-E63</f>
        <v>#REF!</v>
      </c>
      <c r="G63" s="50">
        <f t="shared" si="1"/>
        <v>1</v>
      </c>
      <c r="H63" s="53">
        <f t="shared" si="0"/>
        <v>0</v>
      </c>
    </row>
    <row r="64" spans="1:8" ht="74.25" customHeight="1" x14ac:dyDescent="0.25">
      <c r="A64" s="21" t="s">
        <v>170</v>
      </c>
      <c r="B64" s="61">
        <v>110844.6</v>
      </c>
      <c r="C64" s="51">
        <v>112100.8</v>
      </c>
      <c r="D64" s="62">
        <v>1.0113329832937283</v>
      </c>
      <c r="E64" s="10">
        <f>B64-C64</f>
        <v>-1256.1999999999971</v>
      </c>
      <c r="F64" s="52" t="e">
        <f>#REF!-E64</f>
        <v>#REF!</v>
      </c>
      <c r="G64" s="50">
        <f t="shared" si="1"/>
        <v>1.0113329832937283</v>
      </c>
      <c r="H64" s="53">
        <f t="shared" si="0"/>
        <v>0</v>
      </c>
    </row>
    <row r="65" spans="1:8" ht="107.25" customHeight="1" x14ac:dyDescent="0.25">
      <c r="A65" s="22" t="s">
        <v>176</v>
      </c>
      <c r="B65" s="64">
        <v>110844.6</v>
      </c>
      <c r="C65" s="42">
        <v>112100.8</v>
      </c>
      <c r="D65" s="65">
        <v>1.0113329832937283</v>
      </c>
      <c r="E65" s="10">
        <f>B65-C65</f>
        <v>-1256.1999999999971</v>
      </c>
      <c r="F65" s="52" t="e">
        <f>#REF!-E65</f>
        <v>#REF!</v>
      </c>
      <c r="G65" s="50">
        <f t="shared" si="1"/>
        <v>1.0113329832937283</v>
      </c>
      <c r="H65" s="53">
        <f t="shared" si="0"/>
        <v>0</v>
      </c>
    </row>
    <row r="66" spans="1:8" ht="46.5" customHeight="1" x14ac:dyDescent="0.25">
      <c r="A66" s="21" t="s">
        <v>132</v>
      </c>
      <c r="B66" s="61">
        <v>-44188.3</v>
      </c>
      <c r="C66" s="51">
        <v>-22868.1</v>
      </c>
      <c r="D66" s="62">
        <v>0.51751481727063497</v>
      </c>
      <c r="E66" s="10">
        <f>B66-C66</f>
        <v>-21320.200000000004</v>
      </c>
      <c r="F66" s="52" t="e">
        <f>#REF!-E66</f>
        <v>#REF!</v>
      </c>
      <c r="G66" s="50">
        <f t="shared" si="1"/>
        <v>0.51751481727063497</v>
      </c>
      <c r="H66" s="53">
        <f t="shared" si="0"/>
        <v>0</v>
      </c>
    </row>
    <row r="67" spans="1:8" ht="63.75" customHeight="1" x14ac:dyDescent="0.25">
      <c r="A67" s="22" t="s">
        <v>177</v>
      </c>
      <c r="B67" s="64">
        <v>-44188.3</v>
      </c>
      <c r="C67" s="42">
        <v>-22868.1</v>
      </c>
      <c r="D67" s="65">
        <v>0.51751481727063497</v>
      </c>
      <c r="E67" s="10">
        <f>B67-C67</f>
        <v>-21320.200000000004</v>
      </c>
      <c r="F67" s="52" t="e">
        <f>#REF!-E67</f>
        <v>#REF!</v>
      </c>
      <c r="G67" s="50">
        <f t="shared" si="1"/>
        <v>0.51751481727063497</v>
      </c>
      <c r="H67" s="53">
        <f t="shared" si="0"/>
        <v>0</v>
      </c>
    </row>
    <row r="68" spans="1:8" x14ac:dyDescent="0.25">
      <c r="B68" s="10"/>
    </row>
  </sheetData>
  <customSheetViews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</customSheetViews>
  <mergeCells count="4">
    <mergeCell ref="A2:D2"/>
    <mergeCell ref="A3:D3"/>
    <mergeCell ref="A8:D8"/>
    <mergeCell ref="E10:H10"/>
  </mergeCells>
  <pageMargins left="0.31496062992125984" right="0" top="0.35433070866141736" bottom="0.35433070866141736" header="0.31496062992125984" footer="0.31496062992125984"/>
  <pageSetup paperSize="9" fitToHeight="0" orientation="portrait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  <pageSetUpPr fitToPage="1"/>
  </sheetPr>
  <dimension ref="A1:H59"/>
  <sheetViews>
    <sheetView view="pageBreakPreview" zoomScale="85" zoomScaleNormal="85" zoomScaleSheetLayoutView="85" workbookViewId="0">
      <selection activeCell="P10" sqref="P10"/>
    </sheetView>
  </sheetViews>
  <sheetFormatPr defaultColWidth="9.140625" defaultRowHeight="15" x14ac:dyDescent="0.25"/>
  <cols>
    <col min="1" max="1" width="42.5703125" style="12" customWidth="1"/>
    <col min="2" max="2" width="15.5703125" style="38" customWidth="1"/>
    <col min="3" max="3" width="19" style="38" customWidth="1"/>
    <col min="4" max="4" width="19.140625" style="39" customWidth="1"/>
    <col min="5" max="5" width="17.85546875" style="40" customWidth="1"/>
    <col min="6" max="6" width="14.42578125" style="12" customWidth="1"/>
    <col min="7" max="7" width="13.42578125" style="12" customWidth="1"/>
    <col min="8" max="8" width="16.140625" style="13" customWidth="1"/>
    <col min="9" max="16384" width="9.140625" style="12"/>
  </cols>
  <sheetData>
    <row r="1" spans="1:8" ht="19.5" x14ac:dyDescent="0.25">
      <c r="A1" s="91" t="s">
        <v>80</v>
      </c>
      <c r="B1" s="91"/>
      <c r="C1" s="91"/>
      <c r="D1" s="91"/>
      <c r="E1" s="91"/>
    </row>
    <row r="2" spans="1:8" ht="19.5" x14ac:dyDescent="0.25">
      <c r="A2" s="79"/>
      <c r="B2" s="79"/>
      <c r="C2" s="79"/>
      <c r="D2" s="79"/>
      <c r="E2" s="79"/>
    </row>
    <row r="3" spans="1:8" ht="42.75" customHeight="1" x14ac:dyDescent="0.25">
      <c r="A3" s="78" t="s">
        <v>0</v>
      </c>
      <c r="B3" s="82" t="s">
        <v>1</v>
      </c>
      <c r="C3" s="78" t="s">
        <v>2</v>
      </c>
      <c r="D3" s="23" t="s">
        <v>3</v>
      </c>
      <c r="E3" s="78" t="s">
        <v>4</v>
      </c>
    </row>
    <row r="4" spans="1:8" s="24" customFormat="1" ht="11.25" x14ac:dyDescent="0.25">
      <c r="A4" s="80">
        <v>1</v>
      </c>
      <c r="B4" s="83">
        <v>2</v>
      </c>
      <c r="C4" s="80">
        <v>3</v>
      </c>
      <c r="D4" s="80">
        <v>4</v>
      </c>
      <c r="E4" s="80" t="s">
        <v>197</v>
      </c>
      <c r="H4" s="25"/>
    </row>
    <row r="5" spans="1:8" s="27" customFormat="1" ht="15.75" x14ac:dyDescent="0.25">
      <c r="A5" s="26" t="s">
        <v>5</v>
      </c>
      <c r="B5" s="84"/>
      <c r="C5" s="47">
        <v>37394800.799999997</v>
      </c>
      <c r="D5" s="47">
        <v>2524455.4999999995</v>
      </c>
      <c r="E5" s="81">
        <v>6.7508194882535635E-2</v>
      </c>
      <c r="H5" s="28"/>
    </row>
    <row r="6" spans="1:8" ht="15" customHeight="1" x14ac:dyDescent="0.25">
      <c r="A6" s="29" t="s">
        <v>6</v>
      </c>
      <c r="B6" s="30"/>
      <c r="C6" s="11"/>
      <c r="D6" s="11"/>
      <c r="E6" s="31"/>
    </row>
    <row r="7" spans="1:8" ht="28.5" x14ac:dyDescent="0.25">
      <c r="A7" s="32" t="s">
        <v>44</v>
      </c>
      <c r="B7" s="33" t="s">
        <v>7</v>
      </c>
      <c r="C7" s="23">
        <v>3927098.2</v>
      </c>
      <c r="D7" s="23">
        <v>318181.59999999998</v>
      </c>
      <c r="E7" s="31">
        <v>8.1022063568463851E-2</v>
      </c>
      <c r="F7" s="13"/>
      <c r="G7" s="13"/>
    </row>
    <row r="8" spans="1:8" ht="57" x14ac:dyDescent="0.25">
      <c r="A8" s="32" t="s">
        <v>45</v>
      </c>
      <c r="B8" s="33" t="s">
        <v>8</v>
      </c>
      <c r="C8" s="23">
        <v>13974.5</v>
      </c>
      <c r="D8" s="23">
        <v>1182.4000000000001</v>
      </c>
      <c r="E8" s="31">
        <v>8.4611256216680392E-2</v>
      </c>
      <c r="F8" s="13"/>
      <c r="G8" s="13"/>
    </row>
    <row r="9" spans="1:8" ht="71.25" x14ac:dyDescent="0.25">
      <c r="A9" s="32" t="s">
        <v>46</v>
      </c>
      <c r="B9" s="33" t="s">
        <v>9</v>
      </c>
      <c r="C9" s="23">
        <v>163510.6</v>
      </c>
      <c r="D9" s="23">
        <v>12899.599999999999</v>
      </c>
      <c r="E9" s="31">
        <v>7.8891521405951653E-2</v>
      </c>
      <c r="F9" s="13"/>
      <c r="G9" s="13"/>
    </row>
    <row r="10" spans="1:8" ht="85.5" x14ac:dyDescent="0.25">
      <c r="A10" s="32" t="s">
        <v>47</v>
      </c>
      <c r="B10" s="33" t="s">
        <v>10</v>
      </c>
      <c r="C10" s="23">
        <v>1197518.9000000004</v>
      </c>
      <c r="D10" s="23">
        <v>106480.3</v>
      </c>
      <c r="E10" s="31">
        <v>8.8917427524525888E-2</v>
      </c>
      <c r="F10" s="13"/>
      <c r="G10" s="13"/>
    </row>
    <row r="11" spans="1:8" x14ac:dyDescent="0.25">
      <c r="A11" s="32" t="s">
        <v>192</v>
      </c>
      <c r="B11" s="33" t="s">
        <v>191</v>
      </c>
      <c r="C11" s="23">
        <v>50.4</v>
      </c>
      <c r="D11" s="23">
        <v>0</v>
      </c>
      <c r="E11" s="31">
        <v>0</v>
      </c>
      <c r="F11" s="13"/>
      <c r="G11" s="13"/>
    </row>
    <row r="12" spans="1:8" ht="57" x14ac:dyDescent="0.25">
      <c r="A12" s="32" t="s">
        <v>143</v>
      </c>
      <c r="B12" s="33" t="s">
        <v>11</v>
      </c>
      <c r="C12" s="23">
        <v>186688.6</v>
      </c>
      <c r="D12" s="23">
        <v>20527.400000000001</v>
      </c>
      <c r="E12" s="31">
        <v>0.109955294538606</v>
      </c>
      <c r="F12" s="13"/>
      <c r="G12" s="13"/>
    </row>
    <row r="13" spans="1:8" x14ac:dyDescent="0.25">
      <c r="A13" s="32" t="s">
        <v>48</v>
      </c>
      <c r="B13" s="33" t="s">
        <v>12</v>
      </c>
      <c r="C13" s="23">
        <v>41200</v>
      </c>
      <c r="D13" s="23">
        <v>0</v>
      </c>
      <c r="E13" s="31">
        <v>0</v>
      </c>
      <c r="F13" s="13"/>
      <c r="G13" s="13"/>
    </row>
    <row r="14" spans="1:8" x14ac:dyDescent="0.25">
      <c r="A14" s="32" t="s">
        <v>49</v>
      </c>
      <c r="B14" s="33" t="s">
        <v>13</v>
      </c>
      <c r="C14" s="23">
        <v>2324155.1999999997</v>
      </c>
      <c r="D14" s="23">
        <v>177091.89999999997</v>
      </c>
      <c r="E14" s="31">
        <v>7.6196245414247715E-2</v>
      </c>
      <c r="F14" s="13"/>
      <c r="G14" s="13"/>
    </row>
    <row r="15" spans="1:8" s="35" customFormat="1" ht="42.75" x14ac:dyDescent="0.25">
      <c r="A15" s="32" t="s">
        <v>50</v>
      </c>
      <c r="B15" s="33" t="s">
        <v>14</v>
      </c>
      <c r="C15" s="23">
        <v>631399.6</v>
      </c>
      <c r="D15" s="23">
        <v>153685.6</v>
      </c>
      <c r="E15" s="31">
        <v>0.243404652141053</v>
      </c>
      <c r="F15" s="36"/>
      <c r="G15" s="36"/>
      <c r="H15" s="36"/>
    </row>
    <row r="16" spans="1:8" ht="57" x14ac:dyDescent="0.25">
      <c r="A16" s="32" t="s">
        <v>51</v>
      </c>
      <c r="B16" s="33" t="s">
        <v>15</v>
      </c>
      <c r="C16" s="23">
        <v>102995</v>
      </c>
      <c r="D16" s="23">
        <v>8371.7999999999993</v>
      </c>
      <c r="E16" s="31">
        <v>8.1283557454245342E-2</v>
      </c>
      <c r="F16" s="13"/>
      <c r="G16" s="13"/>
    </row>
    <row r="17" spans="1:8" ht="57" x14ac:dyDescent="0.25">
      <c r="A17" s="32" t="s">
        <v>161</v>
      </c>
      <c r="B17" s="33" t="s">
        <v>160</v>
      </c>
      <c r="C17" s="23">
        <v>382999.3</v>
      </c>
      <c r="D17" s="23">
        <v>35526.5</v>
      </c>
      <c r="E17" s="31">
        <v>9.275865517247682E-2</v>
      </c>
      <c r="F17" s="13"/>
      <c r="G17" s="13"/>
    </row>
    <row r="18" spans="1:8" ht="42.75" x14ac:dyDescent="0.25">
      <c r="A18" s="32" t="s">
        <v>173</v>
      </c>
      <c r="B18" s="33" t="s">
        <v>172</v>
      </c>
      <c r="C18" s="23">
        <v>145405.30000000002</v>
      </c>
      <c r="D18" s="23">
        <v>109787.3</v>
      </c>
      <c r="E18" s="31">
        <v>0.755043316852962</v>
      </c>
      <c r="F18" s="13"/>
      <c r="G18" s="13"/>
    </row>
    <row r="19" spans="1:8" s="35" customFormat="1" ht="14.25" x14ac:dyDescent="0.25">
      <c r="A19" s="32" t="s">
        <v>52</v>
      </c>
      <c r="B19" s="33" t="s">
        <v>16</v>
      </c>
      <c r="C19" s="23">
        <v>5073906.6000000006</v>
      </c>
      <c r="D19" s="23">
        <v>254233.4</v>
      </c>
      <c r="E19" s="31">
        <v>5.0106046492854238E-2</v>
      </c>
      <c r="F19" s="36"/>
      <c r="G19" s="36"/>
      <c r="H19" s="36"/>
    </row>
    <row r="20" spans="1:8" x14ac:dyDescent="0.25">
      <c r="A20" s="32" t="s">
        <v>53</v>
      </c>
      <c r="B20" s="33" t="s">
        <v>17</v>
      </c>
      <c r="C20" s="23">
        <v>1085427.2</v>
      </c>
      <c r="D20" s="23">
        <v>120461</v>
      </c>
      <c r="E20" s="31">
        <v>0.11098026657153977</v>
      </c>
      <c r="F20" s="13"/>
      <c r="G20" s="13"/>
    </row>
    <row r="21" spans="1:8" x14ac:dyDescent="0.25">
      <c r="A21" s="32" t="s">
        <v>54</v>
      </c>
      <c r="B21" s="33" t="s">
        <v>18</v>
      </c>
      <c r="C21" s="23">
        <v>3826853.5</v>
      </c>
      <c r="D21" s="23">
        <v>119142</v>
      </c>
      <c r="E21" s="31">
        <v>3.1133148943381293E-2</v>
      </c>
      <c r="F21" s="13"/>
      <c r="G21" s="13"/>
    </row>
    <row r="22" spans="1:8" x14ac:dyDescent="0.25">
      <c r="A22" s="32" t="s">
        <v>193</v>
      </c>
      <c r="B22" s="33" t="s">
        <v>178</v>
      </c>
      <c r="C22" s="23">
        <v>122850.4</v>
      </c>
      <c r="D22" s="23">
        <v>14630.400000000001</v>
      </c>
      <c r="E22" s="31">
        <v>0.1190911873302814</v>
      </c>
      <c r="F22" s="13"/>
      <c r="G22" s="13"/>
    </row>
    <row r="23" spans="1:8" ht="28.5" x14ac:dyDescent="0.25">
      <c r="A23" s="32" t="s">
        <v>55</v>
      </c>
      <c r="B23" s="33" t="s">
        <v>19</v>
      </c>
      <c r="C23" s="23">
        <v>38775.5</v>
      </c>
      <c r="D23" s="23">
        <v>0</v>
      </c>
      <c r="E23" s="31">
        <v>0</v>
      </c>
      <c r="F23" s="13"/>
      <c r="G23" s="13"/>
    </row>
    <row r="24" spans="1:8" s="35" customFormat="1" ht="28.5" x14ac:dyDescent="0.25">
      <c r="A24" s="32" t="s">
        <v>56</v>
      </c>
      <c r="B24" s="33" t="s">
        <v>20</v>
      </c>
      <c r="C24" s="23">
        <v>8160473.0999999996</v>
      </c>
      <c r="D24" s="23">
        <v>188147.4</v>
      </c>
      <c r="E24" s="31">
        <v>2.3055942675676486E-2</v>
      </c>
      <c r="F24" s="36"/>
      <c r="G24" s="36"/>
      <c r="H24" s="36"/>
    </row>
    <row r="25" spans="1:8" x14ac:dyDescent="0.25">
      <c r="A25" s="32" t="s">
        <v>57</v>
      </c>
      <c r="B25" s="33" t="s">
        <v>21</v>
      </c>
      <c r="C25" s="23">
        <v>5466049.7999999998</v>
      </c>
      <c r="D25" s="23">
        <v>107987.79999999999</v>
      </c>
      <c r="E25" s="31">
        <v>1.9756095160347788E-2</v>
      </c>
      <c r="F25" s="13"/>
      <c r="G25" s="13"/>
    </row>
    <row r="26" spans="1:8" x14ac:dyDescent="0.25">
      <c r="A26" s="32" t="s">
        <v>58</v>
      </c>
      <c r="B26" s="33" t="s">
        <v>22</v>
      </c>
      <c r="C26" s="23">
        <v>1080936.3999999999</v>
      </c>
      <c r="D26" s="23">
        <v>8878.2999999999993</v>
      </c>
      <c r="E26" s="31">
        <v>8.21352671628044E-3</v>
      </c>
      <c r="F26" s="13"/>
      <c r="G26" s="13"/>
    </row>
    <row r="27" spans="1:8" x14ac:dyDescent="0.25">
      <c r="A27" s="32" t="s">
        <v>59</v>
      </c>
      <c r="B27" s="33" t="s">
        <v>23</v>
      </c>
      <c r="C27" s="23">
        <v>1147064.9000000001</v>
      </c>
      <c r="D27" s="23">
        <v>27682.1</v>
      </c>
      <c r="E27" s="31">
        <v>2.4132984977571884E-2</v>
      </c>
      <c r="F27" s="13"/>
      <c r="G27" s="13"/>
    </row>
    <row r="28" spans="1:8" ht="28.5" x14ac:dyDescent="0.25">
      <c r="A28" s="32" t="s">
        <v>60</v>
      </c>
      <c r="B28" s="33" t="s">
        <v>24</v>
      </c>
      <c r="C28" s="23">
        <v>466422</v>
      </c>
      <c r="D28" s="23">
        <v>43599.200000000004</v>
      </c>
      <c r="E28" s="31">
        <v>9.3475865203613909E-2</v>
      </c>
      <c r="F28" s="13"/>
      <c r="G28" s="13"/>
    </row>
    <row r="29" spans="1:8" s="35" customFormat="1" ht="14.25" x14ac:dyDescent="0.25">
      <c r="A29" s="32" t="s">
        <v>151</v>
      </c>
      <c r="B29" s="33" t="s">
        <v>149</v>
      </c>
      <c r="C29" s="23">
        <v>735706.2</v>
      </c>
      <c r="D29" s="23">
        <v>5750.7999999999993</v>
      </c>
      <c r="E29" s="31">
        <v>7.8167072671128761E-3</v>
      </c>
      <c r="F29" s="36"/>
      <c r="G29" s="36"/>
      <c r="H29" s="36"/>
    </row>
    <row r="30" spans="1:8" ht="28.5" x14ac:dyDescent="0.25">
      <c r="A30" s="32" t="s">
        <v>168</v>
      </c>
      <c r="B30" s="33" t="s">
        <v>166</v>
      </c>
      <c r="C30" s="23">
        <v>640945.1</v>
      </c>
      <c r="D30" s="23">
        <v>1418.2</v>
      </c>
      <c r="E30" s="31">
        <v>2.2126700087105747E-3</v>
      </c>
      <c r="F30" s="13"/>
      <c r="G30" s="13"/>
    </row>
    <row r="31" spans="1:8" ht="28.5" x14ac:dyDescent="0.25">
      <c r="A31" s="32" t="s">
        <v>150</v>
      </c>
      <c r="B31" s="33" t="s">
        <v>148</v>
      </c>
      <c r="C31" s="23">
        <v>17346.199999999997</v>
      </c>
      <c r="D31" s="23">
        <v>0</v>
      </c>
      <c r="E31" s="31">
        <v>0</v>
      </c>
      <c r="F31" s="13"/>
      <c r="G31" s="13"/>
    </row>
    <row r="32" spans="1:8" ht="28.5" x14ac:dyDescent="0.25">
      <c r="A32" s="32" t="s">
        <v>169</v>
      </c>
      <c r="B32" s="33" t="s">
        <v>167</v>
      </c>
      <c r="C32" s="23">
        <v>77414.899999999994</v>
      </c>
      <c r="D32" s="23">
        <v>4332.5999999999995</v>
      </c>
      <c r="E32" s="31">
        <v>5.5965970375212004E-2</v>
      </c>
      <c r="F32" s="13"/>
      <c r="G32" s="13"/>
    </row>
    <row r="33" spans="1:8" s="35" customFormat="1" ht="14.25" x14ac:dyDescent="0.25">
      <c r="A33" s="32" t="s">
        <v>61</v>
      </c>
      <c r="B33" s="33" t="s">
        <v>25</v>
      </c>
      <c r="C33" s="74">
        <v>14702627.199999997</v>
      </c>
      <c r="D33" s="23">
        <v>1282750.0999999999</v>
      </c>
      <c r="E33" s="31">
        <v>8.7246318807566586E-2</v>
      </c>
      <c r="F33" s="36"/>
      <c r="G33" s="36"/>
      <c r="H33" s="36"/>
    </row>
    <row r="34" spans="1:8" x14ac:dyDescent="0.25">
      <c r="A34" s="32" t="s">
        <v>62</v>
      </c>
      <c r="B34" s="33" t="s">
        <v>26</v>
      </c>
      <c r="C34" s="23">
        <v>5080314.6999999993</v>
      </c>
      <c r="D34" s="23">
        <v>469914.9</v>
      </c>
      <c r="E34" s="31">
        <v>9.2497202978390314E-2</v>
      </c>
      <c r="F34" s="13"/>
      <c r="G34" s="13"/>
    </row>
    <row r="35" spans="1:8" x14ac:dyDescent="0.25">
      <c r="A35" s="32" t="s">
        <v>63</v>
      </c>
      <c r="B35" s="33" t="s">
        <v>27</v>
      </c>
      <c r="C35" s="23">
        <v>6688958.8999999994</v>
      </c>
      <c r="D35" s="23">
        <v>565547.39999999991</v>
      </c>
      <c r="E35" s="31">
        <v>8.4549390787854881E-2</v>
      </c>
      <c r="F35" s="13"/>
      <c r="G35" s="13"/>
    </row>
    <row r="36" spans="1:8" x14ac:dyDescent="0.25">
      <c r="A36" s="34" t="s">
        <v>136</v>
      </c>
      <c r="B36" s="33" t="s">
        <v>135</v>
      </c>
      <c r="C36" s="23">
        <v>1939291.1</v>
      </c>
      <c r="D36" s="23">
        <v>168507.59999999998</v>
      </c>
      <c r="E36" s="31">
        <v>8.6891338799007511E-2</v>
      </c>
      <c r="F36" s="13"/>
      <c r="G36" s="13"/>
    </row>
    <row r="37" spans="1:8" ht="42.75" x14ac:dyDescent="0.25">
      <c r="A37" s="34" t="s">
        <v>163</v>
      </c>
      <c r="B37" s="33" t="s">
        <v>162</v>
      </c>
      <c r="C37" s="23">
        <v>2921.3</v>
      </c>
      <c r="D37" s="23">
        <v>272</v>
      </c>
      <c r="E37" s="31">
        <v>9.3109232191147764E-2</v>
      </c>
      <c r="F37" s="13"/>
      <c r="G37" s="13"/>
    </row>
    <row r="38" spans="1:8" ht="28.5" x14ac:dyDescent="0.25">
      <c r="A38" s="32" t="s">
        <v>64</v>
      </c>
      <c r="B38" s="33" t="s">
        <v>28</v>
      </c>
      <c r="C38" s="23">
        <v>137075.1</v>
      </c>
      <c r="D38" s="23">
        <v>9885.2999999999993</v>
      </c>
      <c r="E38" s="31">
        <v>7.2115942282734061E-2</v>
      </c>
      <c r="F38" s="13"/>
      <c r="G38" s="13"/>
    </row>
    <row r="39" spans="1:8" x14ac:dyDescent="0.25">
      <c r="A39" s="32" t="s">
        <v>65</v>
      </c>
      <c r="B39" s="33" t="s">
        <v>29</v>
      </c>
      <c r="C39" s="23">
        <v>854066.1</v>
      </c>
      <c r="D39" s="23">
        <v>68622.89999999998</v>
      </c>
      <c r="E39" s="31">
        <v>8.0348464831937458E-2</v>
      </c>
      <c r="F39" s="13"/>
      <c r="G39" s="13"/>
    </row>
    <row r="40" spans="1:8" s="35" customFormat="1" ht="14.25" x14ac:dyDescent="0.25">
      <c r="A40" s="32" t="s">
        <v>66</v>
      </c>
      <c r="B40" s="33" t="s">
        <v>30</v>
      </c>
      <c r="C40" s="23">
        <v>1420093.3</v>
      </c>
      <c r="D40" s="23">
        <v>106804.7</v>
      </c>
      <c r="E40" s="31">
        <v>7.5209635873924624E-2</v>
      </c>
      <c r="F40" s="36"/>
      <c r="G40" s="36"/>
      <c r="H40" s="36"/>
    </row>
    <row r="41" spans="1:8" x14ac:dyDescent="0.25">
      <c r="A41" s="32" t="s">
        <v>67</v>
      </c>
      <c r="B41" s="33" t="s">
        <v>31</v>
      </c>
      <c r="C41" s="23">
        <v>830835.9</v>
      </c>
      <c r="D41" s="23">
        <v>76023.7</v>
      </c>
      <c r="E41" s="31">
        <v>9.1502666170299091E-2</v>
      </c>
      <c r="F41" s="13"/>
      <c r="G41" s="13"/>
    </row>
    <row r="42" spans="1:8" ht="28.5" x14ac:dyDescent="0.25">
      <c r="A42" s="32" t="s">
        <v>68</v>
      </c>
      <c r="B42" s="33" t="s">
        <v>32</v>
      </c>
      <c r="C42" s="23">
        <v>589257.4</v>
      </c>
      <c r="D42" s="23">
        <v>30780.999999999996</v>
      </c>
      <c r="E42" s="31">
        <v>5.2236934147963175E-2</v>
      </c>
      <c r="F42" s="13"/>
      <c r="G42" s="13"/>
    </row>
    <row r="43" spans="1:8" s="35" customFormat="1" ht="14.25" x14ac:dyDescent="0.25">
      <c r="A43" s="32" t="s">
        <v>183</v>
      </c>
      <c r="B43" s="33" t="s">
        <v>181</v>
      </c>
      <c r="C43" s="23">
        <v>27710.9</v>
      </c>
      <c r="D43" s="23">
        <v>0</v>
      </c>
      <c r="E43" s="31">
        <v>0</v>
      </c>
      <c r="F43" s="36"/>
      <c r="G43" s="36"/>
      <c r="H43" s="36"/>
    </row>
    <row r="44" spans="1:8" ht="28.5" x14ac:dyDescent="0.25">
      <c r="A44" s="32" t="s">
        <v>184</v>
      </c>
      <c r="B44" s="33" t="s">
        <v>182</v>
      </c>
      <c r="C44" s="23">
        <v>27710.9</v>
      </c>
      <c r="D44" s="23">
        <v>0</v>
      </c>
      <c r="E44" s="31">
        <v>0</v>
      </c>
      <c r="F44" s="13"/>
      <c r="G44" s="13"/>
    </row>
    <row r="45" spans="1:8" s="35" customFormat="1" ht="14.25" x14ac:dyDescent="0.25">
      <c r="A45" s="32" t="s">
        <v>69</v>
      </c>
      <c r="B45" s="33" t="s">
        <v>33</v>
      </c>
      <c r="C45" s="23">
        <v>1174609.4000000001</v>
      </c>
      <c r="D45" s="23">
        <v>56569.9</v>
      </c>
      <c r="E45" s="31">
        <v>4.816060555960134E-2</v>
      </c>
      <c r="F45" s="36"/>
      <c r="G45" s="36"/>
      <c r="H45" s="36"/>
    </row>
    <row r="46" spans="1:8" x14ac:dyDescent="0.25">
      <c r="A46" s="32" t="s">
        <v>70</v>
      </c>
      <c r="B46" s="33" t="s">
        <v>34</v>
      </c>
      <c r="C46" s="23">
        <v>58195.700000000004</v>
      </c>
      <c r="D46" s="23">
        <v>4004.3999999999996</v>
      </c>
      <c r="E46" s="31">
        <v>6.8809207553135354E-2</v>
      </c>
      <c r="F46" s="13"/>
      <c r="G46" s="13"/>
    </row>
    <row r="47" spans="1:8" x14ac:dyDescent="0.25">
      <c r="A47" s="32" t="s">
        <v>71</v>
      </c>
      <c r="B47" s="33" t="s">
        <v>35</v>
      </c>
      <c r="C47" s="23">
        <v>1008465.2999999999</v>
      </c>
      <c r="D47" s="23">
        <v>47115</v>
      </c>
      <c r="E47" s="31">
        <v>4.6719505371181344E-2</v>
      </c>
      <c r="F47" s="13"/>
      <c r="G47" s="13"/>
    </row>
    <row r="48" spans="1:8" x14ac:dyDescent="0.25">
      <c r="A48" s="32" t="s">
        <v>72</v>
      </c>
      <c r="B48" s="33" t="s">
        <v>36</v>
      </c>
      <c r="C48" s="23">
        <v>5487.3</v>
      </c>
      <c r="D48" s="23">
        <v>369.5</v>
      </c>
      <c r="E48" s="31">
        <v>6.7337306143276293E-2</v>
      </c>
      <c r="F48" s="13"/>
      <c r="G48" s="13"/>
    </row>
    <row r="49" spans="1:8" ht="28.5" x14ac:dyDescent="0.25">
      <c r="A49" s="32" t="s">
        <v>73</v>
      </c>
      <c r="B49" s="33" t="s">
        <v>37</v>
      </c>
      <c r="C49" s="23">
        <v>102461.1</v>
      </c>
      <c r="D49" s="23">
        <v>5081</v>
      </c>
      <c r="E49" s="31">
        <v>4.9589551546879738E-2</v>
      </c>
      <c r="F49" s="13"/>
      <c r="G49" s="13"/>
    </row>
    <row r="50" spans="1:8" s="35" customFormat="1" ht="14.25" x14ac:dyDescent="0.25">
      <c r="A50" s="32" t="s">
        <v>74</v>
      </c>
      <c r="B50" s="33" t="s">
        <v>38</v>
      </c>
      <c r="C50" s="23">
        <v>1408935.7</v>
      </c>
      <c r="D50" s="23">
        <v>142750.19999999998</v>
      </c>
      <c r="E50" s="31">
        <v>0.10131775353552329</v>
      </c>
      <c r="F50" s="36"/>
      <c r="G50" s="36"/>
      <c r="H50" s="36"/>
    </row>
    <row r="51" spans="1:8" x14ac:dyDescent="0.25">
      <c r="A51" s="32" t="s">
        <v>75</v>
      </c>
      <c r="B51" s="33" t="s">
        <v>39</v>
      </c>
      <c r="C51" s="23">
        <v>1280501.1000000001</v>
      </c>
      <c r="D51" s="23">
        <v>131153.19999999998</v>
      </c>
      <c r="E51" s="31">
        <v>0.10242334036261271</v>
      </c>
      <c r="F51" s="13"/>
      <c r="G51" s="13"/>
    </row>
    <row r="52" spans="1:8" x14ac:dyDescent="0.25">
      <c r="A52" s="32" t="s">
        <v>76</v>
      </c>
      <c r="B52" s="33" t="s">
        <v>40</v>
      </c>
      <c r="C52" s="23">
        <v>6971.7</v>
      </c>
      <c r="D52" s="23">
        <v>121.2</v>
      </c>
      <c r="E52" s="31">
        <v>1.7384569043418393E-2</v>
      </c>
      <c r="F52" s="13"/>
      <c r="G52" s="13"/>
    </row>
    <row r="53" spans="1:8" ht="28.5" x14ac:dyDescent="0.25">
      <c r="A53" s="32" t="s">
        <v>77</v>
      </c>
      <c r="B53" s="33" t="s">
        <v>41</v>
      </c>
      <c r="C53" s="23">
        <v>121462.9</v>
      </c>
      <c r="D53" s="23">
        <v>11475.8</v>
      </c>
      <c r="E53" s="31">
        <v>9.4479878217957905E-2</v>
      </c>
      <c r="F53" s="13"/>
      <c r="G53" s="13"/>
    </row>
    <row r="54" spans="1:8" s="35" customFormat="1" ht="14.25" x14ac:dyDescent="0.25">
      <c r="A54" s="32" t="s">
        <v>194</v>
      </c>
      <c r="B54" s="33" t="s">
        <v>42</v>
      </c>
      <c r="C54" s="23">
        <v>119250.20000000001</v>
      </c>
      <c r="D54" s="23">
        <v>15581.8</v>
      </c>
      <c r="E54" s="31">
        <v>0.1306647703735507</v>
      </c>
      <c r="F54" s="36"/>
      <c r="G54" s="36"/>
      <c r="H54" s="36"/>
    </row>
    <row r="55" spans="1:8" x14ac:dyDescent="0.25">
      <c r="A55" s="32" t="s">
        <v>153</v>
      </c>
      <c r="B55" s="33" t="s">
        <v>152</v>
      </c>
      <c r="C55" s="23">
        <v>45970.9</v>
      </c>
      <c r="D55" s="23">
        <v>6408.2</v>
      </c>
      <c r="E55" s="31">
        <v>0.13939687933018496</v>
      </c>
      <c r="F55" s="13"/>
      <c r="G55" s="13"/>
    </row>
    <row r="56" spans="1:8" x14ac:dyDescent="0.25">
      <c r="A56" s="32" t="s">
        <v>78</v>
      </c>
      <c r="B56" s="33" t="s">
        <v>43</v>
      </c>
      <c r="C56" s="23">
        <v>73279.3</v>
      </c>
      <c r="D56" s="23">
        <v>9173.6</v>
      </c>
      <c r="E56" s="31">
        <v>0.12518678535411773</v>
      </c>
      <c r="F56" s="13"/>
      <c r="G56" s="13"/>
    </row>
    <row r="57" spans="1:8" s="35" customFormat="1" ht="42.75" x14ac:dyDescent="0.25">
      <c r="A57" s="34" t="s">
        <v>185</v>
      </c>
      <c r="B57" s="33" t="s">
        <v>179</v>
      </c>
      <c r="C57" s="23">
        <v>12990.4</v>
      </c>
      <c r="D57" s="23">
        <v>0</v>
      </c>
      <c r="E57" s="31">
        <v>0</v>
      </c>
      <c r="F57" s="36"/>
      <c r="G57" s="36"/>
      <c r="H57" s="36"/>
    </row>
    <row r="58" spans="1:8" ht="28.5" x14ac:dyDescent="0.25">
      <c r="A58" s="34" t="s">
        <v>186</v>
      </c>
      <c r="B58" s="33" t="s">
        <v>180</v>
      </c>
      <c r="C58" s="23">
        <v>12990.4</v>
      </c>
      <c r="D58" s="23">
        <v>0</v>
      </c>
      <c r="E58" s="31">
        <v>0</v>
      </c>
      <c r="F58" s="13"/>
      <c r="G58" s="13"/>
    </row>
    <row r="59" spans="1:8" ht="28.5" x14ac:dyDescent="0.25">
      <c r="A59" s="37" t="s">
        <v>79</v>
      </c>
      <c r="B59" s="82"/>
      <c r="C59" s="23">
        <v>-5636428.6700000018</v>
      </c>
      <c r="D59" s="23">
        <v>1641671.0000000009</v>
      </c>
      <c r="E59" s="31"/>
      <c r="H59" s="12"/>
    </row>
  </sheetData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59999389629810485"/>
    <pageSetUpPr fitToPage="1"/>
  </sheetPr>
  <dimension ref="A1:C24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51.5703125" customWidth="1"/>
    <col min="2" max="2" width="18.85546875" customWidth="1"/>
    <col min="3" max="3" width="18.5703125" customWidth="1"/>
  </cols>
  <sheetData>
    <row r="1" spans="1:3" ht="18.75" customHeight="1" x14ac:dyDescent="0.25">
      <c r="A1" s="92" t="s">
        <v>84</v>
      </c>
      <c r="B1" s="92"/>
      <c r="C1" s="92"/>
    </row>
    <row r="3" spans="1:3" ht="85.5" customHeight="1" x14ac:dyDescent="0.25">
      <c r="A3" s="1" t="s">
        <v>0</v>
      </c>
      <c r="B3" s="1" t="s">
        <v>2</v>
      </c>
      <c r="C3" s="1" t="s">
        <v>3</v>
      </c>
    </row>
    <row r="4" spans="1:3" x14ac:dyDescent="0.25">
      <c r="A4" s="14">
        <v>1</v>
      </c>
      <c r="B4" s="14">
        <v>2</v>
      </c>
      <c r="C4" s="14">
        <v>3</v>
      </c>
    </row>
    <row r="5" spans="1:3" ht="15.75" x14ac:dyDescent="0.25">
      <c r="A5" s="15" t="s">
        <v>5</v>
      </c>
      <c r="B5" s="55">
        <v>5282028.1000000015</v>
      </c>
      <c r="C5" s="56">
        <v>-1641670.9999999995</v>
      </c>
    </row>
    <row r="6" spans="1:3" x14ac:dyDescent="0.25">
      <c r="A6" s="16" t="s">
        <v>85</v>
      </c>
      <c r="B6" s="43"/>
      <c r="C6" s="44"/>
    </row>
    <row r="7" spans="1:3" ht="42.75" x14ac:dyDescent="0.25">
      <c r="A7" s="67" t="s">
        <v>99</v>
      </c>
      <c r="B7" s="45">
        <v>5282028.1000000015</v>
      </c>
      <c r="C7" s="45">
        <v>-1641670.9999999995</v>
      </c>
    </row>
    <row r="8" spans="1:3" x14ac:dyDescent="0.25">
      <c r="A8" s="16" t="s">
        <v>86</v>
      </c>
      <c r="B8" s="68"/>
      <c r="C8" s="46"/>
    </row>
    <row r="9" spans="1:3" ht="28.5" x14ac:dyDescent="0.25">
      <c r="A9" s="67" t="s">
        <v>87</v>
      </c>
      <c r="B9" s="69">
        <v>1981040.5</v>
      </c>
      <c r="C9" s="45">
        <v>0</v>
      </c>
    </row>
    <row r="10" spans="1:3" ht="28.5" x14ac:dyDescent="0.25">
      <c r="A10" s="67" t="s">
        <v>88</v>
      </c>
      <c r="B10" s="69">
        <v>1981040.5</v>
      </c>
      <c r="C10" s="45">
        <v>0</v>
      </c>
    </row>
    <row r="11" spans="1:3" ht="45" x14ac:dyDescent="0.25">
      <c r="A11" s="70" t="s">
        <v>89</v>
      </c>
      <c r="B11" s="68">
        <v>1981040.5</v>
      </c>
      <c r="C11" s="46">
        <v>0</v>
      </c>
    </row>
    <row r="12" spans="1:3" ht="42.75" x14ac:dyDescent="0.25">
      <c r="A12" s="67" t="s">
        <v>138</v>
      </c>
      <c r="B12" s="69">
        <v>0</v>
      </c>
      <c r="C12" s="45">
        <v>0</v>
      </c>
    </row>
    <row r="13" spans="1:3" ht="45" x14ac:dyDescent="0.25">
      <c r="A13" s="70" t="s">
        <v>137</v>
      </c>
      <c r="B13" s="68">
        <v>0</v>
      </c>
      <c r="C13" s="46">
        <v>0</v>
      </c>
    </row>
    <row r="14" spans="1:3" ht="28.5" x14ac:dyDescent="0.25">
      <c r="A14" s="67" t="s">
        <v>90</v>
      </c>
      <c r="B14" s="71">
        <v>3300987.6000000015</v>
      </c>
      <c r="C14" s="45">
        <v>-1641670.9999999995</v>
      </c>
    </row>
    <row r="15" spans="1:3" x14ac:dyDescent="0.25">
      <c r="A15" s="67" t="s">
        <v>91</v>
      </c>
      <c r="B15" s="69">
        <v>-33739412.629999995</v>
      </c>
      <c r="C15" s="45">
        <v>-4223629.5999999996</v>
      </c>
    </row>
    <row r="16" spans="1:3" x14ac:dyDescent="0.25">
      <c r="A16" s="70" t="s">
        <v>92</v>
      </c>
      <c r="B16" s="68">
        <v>-33739412.629999995</v>
      </c>
      <c r="C16" s="46">
        <v>-4223629.5999999996</v>
      </c>
    </row>
    <row r="17" spans="1:3" ht="30" x14ac:dyDescent="0.25">
      <c r="A17" s="70" t="s">
        <v>93</v>
      </c>
      <c r="B17" s="68">
        <v>-33739412.629999995</v>
      </c>
      <c r="C17" s="46">
        <v>-4223629.5999999996</v>
      </c>
    </row>
    <row r="18" spans="1:3" ht="30" x14ac:dyDescent="0.25">
      <c r="A18" s="70" t="s">
        <v>94</v>
      </c>
      <c r="B18" s="68">
        <v>-33739412.629999995</v>
      </c>
      <c r="C18" s="46">
        <v>-4223629.5999999996</v>
      </c>
    </row>
    <row r="19" spans="1:3" x14ac:dyDescent="0.25">
      <c r="A19" s="67" t="s">
        <v>95</v>
      </c>
      <c r="B19" s="69">
        <v>37394800.799999997</v>
      </c>
      <c r="C19" s="45">
        <v>2581958.6</v>
      </c>
    </row>
    <row r="20" spans="1:3" x14ac:dyDescent="0.25">
      <c r="A20" s="70" t="s">
        <v>96</v>
      </c>
      <c r="B20" s="68">
        <v>37394800.799999997</v>
      </c>
      <c r="C20" s="46">
        <v>2581958.6</v>
      </c>
    </row>
    <row r="21" spans="1:3" ht="30" x14ac:dyDescent="0.25">
      <c r="A21" s="70" t="s">
        <v>97</v>
      </c>
      <c r="B21" s="68">
        <v>37394800.799999997</v>
      </c>
      <c r="C21" s="46">
        <v>2581958.6</v>
      </c>
    </row>
    <row r="22" spans="1:3" ht="30" x14ac:dyDescent="0.25">
      <c r="A22" s="70" t="s">
        <v>98</v>
      </c>
      <c r="B22" s="68">
        <v>37394800.799999997</v>
      </c>
      <c r="C22" s="46">
        <v>2581958.6</v>
      </c>
    </row>
    <row r="23" spans="1:3" x14ac:dyDescent="0.25">
      <c r="B23" s="72"/>
    </row>
    <row r="24" spans="1:3" x14ac:dyDescent="0.25">
      <c r="B24" s="73"/>
    </row>
  </sheetData>
  <customSheetViews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1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2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Туктамышева Дина Кагармановна</cp:lastModifiedBy>
  <cp:lastPrinted>2024-03-15T03:29:30Z</cp:lastPrinted>
  <dcterms:created xsi:type="dcterms:W3CDTF">2016-04-27T02:46:00Z</dcterms:created>
  <dcterms:modified xsi:type="dcterms:W3CDTF">2024-03-20T08:17:25Z</dcterms:modified>
</cp:coreProperties>
</file>