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172.23.13.3\shares\Почта\Общая\Совм отчеты бух бюдж доходн\Совместн отчет в УЭ (ежем до 20 числа)\2024 год\на 01.05.2024\"/>
    </mc:Choice>
  </mc:AlternateContent>
  <bookViews>
    <workbookView xWindow="0" yWindow="0" windowWidth="22395" windowHeight="10695"/>
  </bookViews>
  <sheets>
    <sheet name="доходы" sheetId="5" r:id="rId1"/>
    <sheet name="расходы" sheetId="11" r:id="rId2"/>
    <sheet name="источники" sheetId="3" r:id="rId3"/>
  </sheets>
  <definedNames>
    <definedName name="_xlnm._FilterDatabase" localSheetId="0" hidden="1">доходы!$A$10:$FZ$67</definedName>
    <definedName name="_xlnm._FilterDatabase" localSheetId="1" hidden="1">расходы!$A$6:$I$57</definedName>
    <definedName name="Z_6943B490_3070_4625_8DEE_85B509FE6D1B_.wvu.PrintArea" localSheetId="1" hidden="1">расходы!$A$1:$E$57</definedName>
    <definedName name="Z_6943B490_3070_4625_8DEE_85B509FE6D1B_.wvu.PrintTitles" localSheetId="2" hidden="1">источники!$3:$4</definedName>
    <definedName name="Z_6943B490_3070_4625_8DEE_85B509FE6D1B_.wvu.PrintTitles" localSheetId="1" hidden="1">расходы!$3:$4</definedName>
    <definedName name="Z_A4D09F0F_4C69_4056_BD3D_99C01656B021_.wvu.PrintTitles" localSheetId="2" hidden="1">источники!$3:$4</definedName>
    <definedName name="Z_A4D09F0F_4C69_4056_BD3D_99C01656B021_.wvu.PrintTitles" localSheetId="1" hidden="1">расходы!$3:$4</definedName>
    <definedName name="август">#REF!</definedName>
    <definedName name="второй">#REF!</definedName>
    <definedName name="_xlnm.Print_Titles" localSheetId="0">доходы!$9:$10</definedName>
    <definedName name="_xlnm.Print_Titles" localSheetId="2">источники!$3:$4</definedName>
    <definedName name="_xlnm.Print_Titles" localSheetId="1">расходы!$3:$4</definedName>
    <definedName name="код">#REF!</definedName>
    <definedName name="Лина" localSheetId="1">#REF!</definedName>
    <definedName name="Лина">#REF!</definedName>
    <definedName name="_xlnm.Print_Area" localSheetId="0">доходы!$A$1:$D$67</definedName>
    <definedName name="_xlnm.Print_Area" localSheetId="2">источники!$A$1:$C$22</definedName>
    <definedName name="_xlnm.Print_Area" localSheetId="1">расходы!$A$1:$E$57</definedName>
    <definedName name="округл">#REF!</definedName>
    <definedName name="февраль">#REF!</definedName>
    <definedName name="ЯНВАРЬ">#REF!</definedName>
  </definedNames>
  <calcPr calcId="162913"/>
  <customWorkbookViews>
    <customWorkbookView name="Посту Оксана Сергеевна - Личное представление" guid="{6943B490-3070-4625-8DEE-85B509FE6D1B}" mergeInterval="0" personalView="1" maximized="1" xWindow="1" yWindow="1" windowWidth="1916" windowHeight="813" activeSheetId="3"/>
    <customWorkbookView name="Кислинская Виолетта Витальевна - Личное представление" guid="{A4D09F0F-4C69-4056-BD3D-99C01656B021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G12" i="5" l="1"/>
  <c r="H12" i="5" s="1"/>
  <c r="G15" i="5"/>
  <c r="G16" i="5"/>
  <c r="G18" i="5"/>
  <c r="G20" i="5"/>
  <c r="G21" i="5"/>
  <c r="H21" i="5" s="1"/>
  <c r="G22" i="5"/>
  <c r="G23" i="5"/>
  <c r="G24" i="5"/>
  <c r="G25" i="5"/>
  <c r="G26" i="5"/>
  <c r="G28" i="5"/>
  <c r="G29" i="5"/>
  <c r="G30" i="5"/>
  <c r="G33" i="5"/>
  <c r="G34" i="5"/>
  <c r="G35" i="5"/>
  <c r="G36" i="5"/>
  <c r="G37" i="5"/>
  <c r="G38" i="5"/>
  <c r="G39" i="5"/>
  <c r="G42" i="5"/>
  <c r="G43" i="5"/>
  <c r="G44" i="5"/>
  <c r="G45" i="5"/>
  <c r="G47" i="5"/>
  <c r="G48" i="5"/>
  <c r="G49" i="5"/>
  <c r="G50" i="5"/>
  <c r="H50" i="5" s="1"/>
  <c r="G54" i="5"/>
  <c r="G55" i="5"/>
  <c r="G56" i="5"/>
  <c r="G57" i="5"/>
  <c r="G58" i="5"/>
  <c r="G59" i="5"/>
  <c r="G60" i="5"/>
  <c r="G63" i="5"/>
  <c r="G65" i="5"/>
  <c r="G67" i="5"/>
  <c r="E12" i="5"/>
  <c r="F12" i="5" s="1"/>
  <c r="E15" i="5"/>
  <c r="E16" i="5"/>
  <c r="E18" i="5"/>
  <c r="E20" i="5"/>
  <c r="E21" i="5"/>
  <c r="E22" i="5"/>
  <c r="E23" i="5"/>
  <c r="E24" i="5"/>
  <c r="E25" i="5"/>
  <c r="E26" i="5"/>
  <c r="E28" i="5"/>
  <c r="E29" i="5"/>
  <c r="E30" i="5"/>
  <c r="E33" i="5"/>
  <c r="E34" i="5"/>
  <c r="E35" i="5"/>
  <c r="E36" i="5"/>
  <c r="E37" i="5"/>
  <c r="E38" i="5"/>
  <c r="E39" i="5"/>
  <c r="E42" i="5"/>
  <c r="E43" i="5"/>
  <c r="E44" i="5"/>
  <c r="E45" i="5"/>
  <c r="E47" i="5"/>
  <c r="E48" i="5"/>
  <c r="E49" i="5"/>
  <c r="E50" i="5"/>
  <c r="E54" i="5"/>
  <c r="F54" i="5" s="1"/>
  <c r="E55" i="5"/>
  <c r="F55" i="5" s="1"/>
  <c r="E56" i="5"/>
  <c r="F56" i="5" s="1"/>
  <c r="E57" i="5"/>
  <c r="F57" i="5" s="1"/>
  <c r="E58" i="5"/>
  <c r="E59" i="5"/>
  <c r="E60" i="5"/>
  <c r="E63" i="5"/>
  <c r="E65" i="5"/>
  <c r="E67" i="5"/>
  <c r="G46" i="5"/>
  <c r="E62" i="5"/>
  <c r="G41" i="5"/>
  <c r="G27" i="5"/>
  <c r="E27" i="5"/>
  <c r="E64" i="5"/>
  <c r="G62" i="5"/>
  <c r="G32" i="5" l="1"/>
  <c r="G14" i="5"/>
  <c r="H67" i="5"/>
  <c r="E41" i="5"/>
  <c r="G53" i="5"/>
  <c r="G31" i="5"/>
  <c r="E32" i="5"/>
  <c r="E14" i="5"/>
  <c r="G64" i="5"/>
  <c r="E46" i="5"/>
  <c r="E31" i="5"/>
  <c r="G19" i="5"/>
  <c r="E19" i="5"/>
  <c r="E40" i="5" l="1"/>
  <c r="G40" i="5"/>
  <c r="H31" i="5" l="1"/>
  <c r="F31" i="5"/>
  <c r="H15" i="5" l="1"/>
  <c r="F65" i="5" l="1"/>
  <c r="H56" i="5" l="1"/>
  <c r="H57" i="5"/>
  <c r="H58" i="5"/>
  <c r="H54" i="5"/>
  <c r="H22" i="5"/>
  <c r="F67" i="5"/>
  <c r="H65" i="5"/>
  <c r="F64" i="5"/>
  <c r="E66" i="5" l="1"/>
  <c r="G66" i="5"/>
  <c r="H64" i="5"/>
  <c r="H66" i="5" l="1"/>
  <c r="G17" i="5" l="1"/>
  <c r="E17" i="5"/>
  <c r="H14" i="5"/>
  <c r="E13" i="5" l="1"/>
  <c r="F13" i="5" s="1"/>
  <c r="G13" i="5"/>
  <c r="F38" i="5"/>
  <c r="H38" i="5"/>
  <c r="F46" i="5"/>
  <c r="F66" i="5"/>
  <c r="H63" i="5"/>
  <c r="F63" i="5"/>
  <c r="F62" i="5"/>
  <c r="H60" i="5"/>
  <c r="F60" i="5"/>
  <c r="H59" i="5"/>
  <c r="F59" i="5"/>
  <c r="F58" i="5"/>
  <c r="H55" i="5"/>
  <c r="F50" i="5"/>
  <c r="H49" i="5"/>
  <c r="F49" i="5"/>
  <c r="H48" i="5"/>
  <c r="F48" i="5"/>
  <c r="H47" i="5"/>
  <c r="F47" i="5"/>
  <c r="H46" i="5"/>
  <c r="H45" i="5"/>
  <c r="F45" i="5"/>
  <c r="H44" i="5"/>
  <c r="F44" i="5"/>
  <c r="H43" i="5"/>
  <c r="F43" i="5"/>
  <c r="H42" i="5"/>
  <c r="F42" i="5"/>
  <c r="F40" i="5"/>
  <c r="H39" i="5"/>
  <c r="F39" i="5"/>
  <c r="H37" i="5"/>
  <c r="F37" i="5"/>
  <c r="H36" i="5"/>
  <c r="F36" i="5"/>
  <c r="H35" i="5"/>
  <c r="F35" i="5"/>
  <c r="H34" i="5"/>
  <c r="F34" i="5"/>
  <c r="H33" i="5"/>
  <c r="F33" i="5"/>
  <c r="H30" i="5"/>
  <c r="F30" i="5"/>
  <c r="H29" i="5"/>
  <c r="F29" i="5"/>
  <c r="H28" i="5"/>
  <c r="F28" i="5"/>
  <c r="H27" i="5"/>
  <c r="H26" i="5"/>
  <c r="F26" i="5"/>
  <c r="H25" i="5"/>
  <c r="F25" i="5"/>
  <c r="H23" i="5"/>
  <c r="F23" i="5"/>
  <c r="F22" i="5"/>
  <c r="F21" i="5"/>
  <c r="H20" i="5"/>
  <c r="F20" i="5"/>
  <c r="F19" i="5"/>
  <c r="H18" i="5"/>
  <c r="F18" i="5"/>
  <c r="F17" i="5"/>
  <c r="H16" i="5"/>
  <c r="F16" i="5"/>
  <c r="F15" i="5"/>
  <c r="F32" i="5"/>
  <c r="H19" i="5"/>
  <c r="H17" i="5"/>
  <c r="F24" i="5"/>
  <c r="F41" i="5"/>
  <c r="H32" i="5"/>
  <c r="H24" i="5"/>
  <c r="H41" i="5"/>
  <c r="H62" i="5" l="1"/>
  <c r="H40" i="5"/>
  <c r="F27" i="5"/>
  <c r="F14" i="5"/>
  <c r="H13" i="5" l="1"/>
  <c r="H53" i="5"/>
  <c r="E53" i="5"/>
  <c r="F53" i="5" s="1"/>
  <c r="G52" i="5" l="1"/>
  <c r="G51" i="5"/>
  <c r="E52" i="5"/>
  <c r="F52" i="5" s="1"/>
  <c r="H52" i="5" l="1"/>
  <c r="E51" i="5"/>
  <c r="H51" i="5"/>
  <c r="G11" i="5" l="1"/>
  <c r="H11" i="5" s="1"/>
  <c r="E11" i="5"/>
  <c r="F11" i="5" s="1"/>
  <c r="F51" i="5"/>
</calcChain>
</file>

<file path=xl/sharedStrings.xml><?xml version="1.0" encoding="utf-8"?>
<sst xmlns="http://schemas.openxmlformats.org/spreadsheetml/2006/main" count="210" uniqueCount="194">
  <si>
    <t>Наименование показателя</t>
  </si>
  <si>
    <t>Утвержденные 
бюджетные 
назначения</t>
  </si>
  <si>
    <t>Исполнено</t>
  </si>
  <si>
    <t>% исполнения к годовому плану</t>
  </si>
  <si>
    <t>Расходы бюджета - всего</t>
  </si>
  <si>
    <t>в том числе:</t>
  </si>
  <si>
    <t>0100</t>
  </si>
  <si>
    <t>0102</t>
  </si>
  <si>
    <t>0103</t>
  </si>
  <si>
    <t>0104</t>
  </si>
  <si>
    <t>0106</t>
  </si>
  <si>
    <t>0111</t>
  </si>
  <si>
    <t>0113</t>
  </si>
  <si>
    <t>0300</t>
  </si>
  <si>
    <t>0309</t>
  </si>
  <si>
    <t>0400</t>
  </si>
  <si>
    <t>0408</t>
  </si>
  <si>
    <t>0409</t>
  </si>
  <si>
    <t>0412</t>
  </si>
  <si>
    <t>0500</t>
  </si>
  <si>
    <t>0501</t>
  </si>
  <si>
    <t>0502</t>
  </si>
  <si>
    <t>0503</t>
  </si>
  <si>
    <t>0505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</si>
  <si>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</si>
  <si>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</si>
  <si>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</si>
  <si>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</si>
  <si>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</si>
  <si>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</si>
  <si>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</si>
  <si>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</si>
  <si>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</si>
  <si>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</si>
  <si>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</si>
  <si>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</si>
  <si>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</si>
  <si>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</si>
  <si>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</si>
  <si>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1102</t>
  </si>
  <si>
    <t>1105</t>
  </si>
  <si>
    <t>1200</t>
  </si>
  <si>
    <t>1202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</si>
  <si>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</si>
  <si>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</si>
  <si>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</si>
  <si>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</si>
  <si>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</si>
  <si>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</si>
  <si>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</si>
  <si>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</si>
  <si>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НАЦИОНАЛЬНАЯ ЭКОНОМИКА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</si>
  <si>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</si>
  <si>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</si>
  <si>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</si>
  <si>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</si>
  <si>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</si>
  <si>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</si>
  <si>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</si>
  <si>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</si>
  <si>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</si>
  <si>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</si>
  <si>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</si>
  <si>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</si>
  <si>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</si>
  <si>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</si>
  <si>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</si>
  <si>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</si>
  <si>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</si>
  <si>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</si>
  <si>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</si>
  <si>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</si>
  <si>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</si>
  <si>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</si>
  <si>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</si>
  <si>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</si>
  <si>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Другие вопросы в области физической культуры и спорта</t>
  </si>
  <si>
    <t>Периодическая печать и издательства</t>
  </si>
  <si>
    <t>Результат исполнения бюджета (дефицит/профицит)</t>
  </si>
  <si>
    <t>2. Расходы бюджета</t>
  </si>
  <si>
    <t>Утвержденные бюджетные 
назначения</t>
  </si>
  <si>
    <t>Доходы бюджета - всего</t>
  </si>
  <si>
    <t xml:space="preserve">Единица измерения: тыс. руб. </t>
  </si>
  <si>
    <t xml:space="preserve">  3. Источники финансирования дефицита бюджета</t>
  </si>
  <si>
    <t xml:space="preserve">в том числе: </t>
  </si>
  <si>
    <t>из них: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</si>
  <si>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</si>
  <si>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</si>
  <si>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городских округов в валюте Российской Федерации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</si>
  <si>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</si>
  <si>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</si>
  <si>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</si>
  <si>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 xml:space="preserve">Увеличение прочих остатков денежных средств бюджетов 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</si>
  <si>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</si>
  <si>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</si>
  <si>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</si>
  <si>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</si>
  <si>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</si>
  <si>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ИСТОЧНИКИ ВНУТРЕННЕГО ФИНАНСИРОВАНИЯ ДЕФИЦИТОВ  БЮДЖЕТОВ</t>
  </si>
  <si>
    <t>Налог на прибыль организаций</t>
  </si>
  <si>
    <t xml:space="preserve">Налог на доходы физических лиц  </t>
  </si>
  <si>
    <t xml:space="preserve">НАЛОГОВЫЕ И НЕНАЛОГОВЫЕ ДОХОДЫ </t>
  </si>
  <si>
    <t xml:space="preserve">НАЛОГИ НА ПРИБЫЛЬ, ДОХОДЫ     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</si>
  <si>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</si>
  <si>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</si>
  <si>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НАЛОГИ НА СОВОКУПНЫЙ ДОХОД   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</si>
  <si>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</si>
  <si>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</si>
  <si>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</si>
  <si>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 xml:space="preserve">НАЛОГИ НА ИМУЩЕСТВО </t>
  </si>
  <si>
    <t xml:space="preserve">Налог на имущество физических лиц  </t>
  </si>
  <si>
    <t>Земельный налог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</si>
  <si>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</si>
  <si>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</si>
  <si>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за государственную регистрацию, а также за совершение прочих юридически значимых действий</t>
  </si>
  <si>
    <t>ДОХОДЫ ОТ ИСПОЛЬЗОВАНИЯ ИМУЩЕСТВА, НАХОДЯЩЕГОСЯ В ГОСУДАРСТВЕННОЙ И МУНИЦИПАЛЬНОЙ СОБСТВЕННОСТИ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</si>
  <si>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</si>
  <si>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Доходы, получаемые в виде арендной платы за земельные участки, 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</si>
  <si>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Доходы, получаемые в виде 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   </t>
  </si>
  <si>
    <t xml:space="preserve">Доходы от сдачи в аренду имущества, составляющего государственную (муниципальную) казну (за исключением земельных участков) 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</si>
  <si>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</si>
  <si>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ПЛАТЕЖИ ПРИ ПОЛЬЗОВАНИИ  ПРИРОДНЫМИ РЕСУРСАМИ  </t>
  </si>
  <si>
    <t>Плата за негативное воздействие на окружающую среду</t>
  </si>
  <si>
    <t>Плата за выбросы загрязняющих  веществ в атмосферный воздух стационарными объектами</t>
  </si>
  <si>
    <t xml:space="preserve">Плата за размещение отходов производства и потребления     </t>
  </si>
  <si>
    <t xml:space="preserve">ДОХОДЫ ОТ ПРОДАЖИ МАТЕРИАЛЬНЫХ И НЕМАТЕРИАЛЬНЫХ АКТИВОВ </t>
  </si>
  <si>
    <t xml:space="preserve">ШТРАФЫ, САНКЦИИ, ВОЗМЕЩЕНИЕ  УЩЕРБА    </t>
  </si>
  <si>
    <t>ПРОЧИЕ НЕНАЛОГОВЫЕ ДОХОДЫ</t>
  </si>
  <si>
    <t xml:space="preserve">БЕЗВОЗМЕЗДНЫЕ ПОСТУПЛЕНИЯ      </t>
  </si>
  <si>
    <t xml:space="preserve">БЕЗВОЗМЕЗДНЫЕ ПОСТУПЛЕНИЯ ОТ ДРУГИХ БЮДЖЕТОВ БЮДЖЕТНОЙ СИСТЕМЫ РОССИЙСКОЙ ФЕДЕРАЦИИ  </t>
  </si>
  <si>
    <t>Прочие субсидии</t>
  </si>
  <si>
    <t>Возврат остатков субсидий, субвенций и иных межбюджетных трансфертов, имеющих целевое назначение, прошлых лет</t>
  </si>
  <si>
    <t>-</t>
  </si>
  <si>
    <t>1. Доходы бюджета</t>
  </si>
  <si>
    <t>0703</t>
  </si>
  <si>
    <t>Дополнительное образование детей</t>
  </si>
  <si>
    <t>Погашение бюджетами городских округов кредитов от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</si>
  <si>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</si>
  <si>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 xml:space="preserve">Субсидии бюджетам бюджетной системы Российской Федерации (межбюджетные субсидии)  </t>
  </si>
  <si>
    <t xml:space="preserve">Субвенции бюджетам бюджетной системы Российской Федерации </t>
  </si>
  <si>
    <t xml:space="preserve"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  </t>
  </si>
  <si>
    <t>Доходы от продажи земельных участков, находящихся в государственной и муниципальной собственности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</si>
  <si>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</si>
  <si>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Иные межбюджетные трансферты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</si>
  <si>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</si>
  <si>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городских округов</t>
  </si>
  <si>
    <t>Субсидии бюджетам на реализацию программ формирования современной городской среды</t>
  </si>
  <si>
    <t>0603</t>
  </si>
  <si>
    <t>0600</t>
  </si>
  <si>
    <t>Охрана объектов растительного и животного мира и среды их обитания</t>
  </si>
  <si>
    <t>ОХРАНА ОКРУЖАЮЩЕЙ СРЕДЫ</t>
  </si>
  <si>
    <t>1201</t>
  </si>
  <si>
    <t>Телевидение и радиовещание</t>
  </si>
  <si>
    <t xml:space="preserve">Плата за сбросы загрязняющих веществ в водные объекты   </t>
  </si>
  <si>
    <t>ДОХОДЫ ОТ ОКАЗАНИЯ ПЛАТНЫХ УСЛУГ И КОМПЕНСАЦИИ ЗАТРАТ ГОСУДАРСТВА</t>
  </si>
  <si>
    <t>Налог, взимаемый в связи с применением упрощенной системы налогообложения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</si>
  <si>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</si>
  <si>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</si>
  <si>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</si>
  <si>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</si>
  <si>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</si>
  <si>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0705</t>
  </si>
  <si>
    <t>Профессиональная подготовка, переподготовка и повышение квалификации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</si>
  <si>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</si>
  <si>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Субсидии бюджетам на реализацию мероприятий по обеспечению жильем молодых семей</t>
  </si>
  <si>
    <t>0602</t>
  </si>
  <si>
    <t>0605</t>
  </si>
  <si>
    <t>Сбор, удаление отходов и очистка сточных вод</t>
  </si>
  <si>
    <t>Другие вопросы в области охраны окружающей среды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</si>
  <si>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</si>
  <si>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Субсидии бюджетам на поддержку отрасли культуры</t>
  </si>
  <si>
    <t>0314</t>
  </si>
  <si>
    <t>Другие вопросы в области национальной безопасности и правоохранительной деятельности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</si>
  <si>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</si>
  <si>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</si>
  <si>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</si>
  <si>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</si>
  <si>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0410</t>
  </si>
  <si>
    <t>1300</t>
  </si>
  <si>
    <t>1301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</si>
  <si>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</si>
  <si>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</si>
  <si>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Проверка</t>
  </si>
  <si>
    <t xml:space="preserve">Отчет об исполнении бюджета муниципального образования город Норильск      
</t>
  </si>
  <si>
    <t>% исполнения 
к годовому плану</t>
  </si>
  <si>
    <r>
      <t xml:space="preserve">Периодичность: </t>
    </r>
    <r>
      <rPr>
        <b/>
        <u/>
        <sz val="11"/>
        <rFont val="Times New Roman"/>
        <family val="1"/>
        <charset val="204"/>
      </rPr>
      <t>месячная</t>
    </r>
    <r>
      <rPr>
        <sz val="11"/>
        <rFont val="Times New Roman"/>
        <family val="1"/>
        <charset val="204"/>
      </rPr>
      <t>, квартальная, годовая</t>
    </r>
  </si>
  <si>
    <t>0105</t>
  </si>
  <si>
    <t>Судебная система</t>
  </si>
  <si>
    <t>Связь и информатика</t>
  </si>
  <si>
    <t>Средства массовой информации</t>
  </si>
  <si>
    <t>ИСТОЧНИКИ ФИНАНСИРОВАНИЯ ДЕФИЦИТОВ  БЮДЖЕТОВ - всего</t>
  </si>
  <si>
    <t>по состоянию на 1 мая 2024 г.</t>
  </si>
  <si>
    <t>5=4/3*100%</t>
  </si>
  <si>
    <t>4=3/2*100%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</si>
</sst>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%"/>
    <numFmt numFmtId="167" formatCode="_-* #,##0.0_р_._-;\-* #,##0.0_р_._-;_-* &quot;-&quot;?_р_._-;_-@_-"/>
    <numFmt numFmtId="168" formatCode="#,##0.0"/>
    <numFmt numFmtId="169" formatCode="#,##0.0_ ;\-#,##0.0\ 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u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i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22" fillId="0" borderId="0"/>
    <xf numFmtId="165" fontId="23" fillId="0" borderId="0" applyFont="0" applyFill="0" applyBorder="0" applyAlignment="0" applyProtection="0"/>
    <xf numFmtId="9" fontId="23" fillId="0" borderId="0" applyFont="0" applyFill="0" applyBorder="0" applyAlignment="0" applyProtection="0"/>
  </cellStyleXfs>
  <cellXfs count="10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49" fontId="1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vertical="center" wrapText="1"/>
    </xf>
    <xf numFmtId="168" fontId="0" fillId="0" borderId="0" xfId="0" applyNumberFormat="1"/>
    <xf numFmtId="0" fontId="1" fillId="2" borderId="0" xfId="0" applyFont="1" applyFill="1" applyAlignment="1">
      <alignment vertical="center" wrapText="1"/>
    </xf>
    <xf numFmtId="4" fontId="1" fillId="2" borderId="0" xfId="0" applyNumberFormat="1" applyFont="1" applyFill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4" fontId="6" fillId="2" borderId="0" xfId="0" applyNumberFormat="1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4" fontId="5" fillId="2" borderId="0" xfId="0" applyNumberFormat="1" applyFont="1" applyFill="1" applyAlignment="1">
      <alignment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1" applyNumberFormat="1" applyFont="1" applyFill="1" applyBorder="1" applyAlignment="1">
      <alignment horizontal="justify" vertical="center" wrapText="1"/>
    </xf>
    <xf numFmtId="0" fontId="4" fillId="2" borderId="0" xfId="0" applyFont="1" applyFill="1" applyAlignment="1">
      <alignment vertical="center" wrapText="1"/>
    </xf>
    <xf numFmtId="4" fontId="4" fillId="2" borderId="0" xfId="0" applyNumberFormat="1" applyFont="1" applyFill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8" fontId="4" fillId="2" borderId="1" xfId="0" applyNumberFormat="1" applyFont="1" applyFill="1" applyBorder="1" applyAlignment="1">
      <alignment horizontal="right" vertical="center" wrapText="1"/>
    </xf>
    <xf numFmtId="168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19" fillId="0" borderId="0" xfId="0" applyFont="1"/>
    <xf numFmtId="168" fontId="3" fillId="2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Border="1" applyAlignment="1">
      <alignment horizontal="right" vertical="center" wrapText="1"/>
    </xf>
    <xf numFmtId="169" fontId="1" fillId="2" borderId="1" xfId="0" applyNumberFormat="1" applyFont="1" applyFill="1" applyBorder="1" applyAlignment="1">
      <alignment horizontal="right" vertical="center" wrapText="1"/>
    </xf>
    <xf numFmtId="169" fontId="2" fillId="2" borderId="1" xfId="0" applyNumberFormat="1" applyFont="1" applyFill="1" applyBorder="1" applyAlignment="1">
      <alignment horizontal="right" vertical="center" wrapText="1"/>
    </xf>
    <xf numFmtId="169" fontId="3" fillId="2" borderId="1" xfId="0" applyNumberFormat="1" applyFont="1" applyFill="1" applyBorder="1" applyAlignment="1">
      <alignment horizontal="right" vertical="center" wrapText="1"/>
    </xf>
    <xf numFmtId="165" fontId="2" fillId="0" borderId="1" xfId="8" applyFont="1" applyFill="1" applyBorder="1" applyAlignment="1">
      <alignment horizontal="right" vertical="center"/>
    </xf>
    <xf numFmtId="165" fontId="3" fillId="0" borderId="1" xfId="8" applyFont="1" applyFill="1" applyBorder="1" applyAlignment="1">
      <alignment horizontal="right" vertical="center"/>
    </xf>
    <xf numFmtId="166" fontId="0" fillId="0" borderId="0" xfId="9" applyNumberFormat="1" applyFont="1"/>
    <xf numFmtId="168" fontId="2" fillId="2" borderId="1" xfId="0" applyNumberFormat="1" applyFont="1" applyFill="1" applyBorder="1" applyAlignment="1">
      <alignment horizontal="right" vertical="center"/>
    </xf>
    <xf numFmtId="168" fontId="24" fillId="0" borderId="0" xfId="0" applyNumberFormat="1" applyFont="1"/>
    <xf numFmtId="166" fontId="24" fillId="0" borderId="0" xfId="9" applyNumberFormat="1" applyFont="1"/>
    <xf numFmtId="166" fontId="24" fillId="0" borderId="0" xfId="9" applyNumberFormat="1" applyFont="1" applyAlignment="1"/>
    <xf numFmtId="169" fontId="20" fillId="0" borderId="1" xfId="0" applyNumberFormat="1" applyFont="1" applyBorder="1" applyAlignment="1">
      <alignment horizontal="right" vertical="center"/>
    </xf>
    <xf numFmtId="169" fontId="20" fillId="2" borderId="1" xfId="0" applyNumberFormat="1" applyFont="1" applyFill="1" applyBorder="1" applyAlignment="1">
      <alignment horizontal="right" vertical="center"/>
    </xf>
    <xf numFmtId="168" fontId="3" fillId="2" borderId="1" xfId="0" applyNumberFormat="1" applyFont="1" applyFill="1" applyBorder="1" applyAlignment="1">
      <alignment vertical="center"/>
    </xf>
    <xf numFmtId="0" fontId="3" fillId="0" borderId="0" xfId="0" applyFont="1"/>
    <xf numFmtId="0" fontId="2" fillId="0" borderId="0" xfId="0" applyFont="1"/>
    <xf numFmtId="4" fontId="3" fillId="0" borderId="0" xfId="0" applyNumberFormat="1" applyFont="1"/>
    <xf numFmtId="168" fontId="2" fillId="0" borderId="1" xfId="0" applyNumberFormat="1" applyFont="1" applyBorder="1" applyAlignment="1">
      <alignment horizontal="right" vertical="center"/>
    </xf>
    <xf numFmtId="16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68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 shrinkToFit="1"/>
    </xf>
    <xf numFmtId="169" fontId="3" fillId="0" borderId="1" xfId="0" applyNumberFormat="1" applyFont="1" applyBorder="1" applyAlignment="1">
      <alignment horizontal="right" vertical="center" wrapText="1"/>
    </xf>
    <xf numFmtId="169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 shrinkToFit="1"/>
    </xf>
    <xf numFmtId="169" fontId="2" fillId="0" borderId="1" xfId="2" applyNumberFormat="1" applyFont="1" applyBorder="1" applyAlignment="1">
      <alignment horizontal="right" vertical="center" wrapText="1"/>
    </xf>
    <xf numFmtId="167" fontId="0" fillId="0" borderId="0" xfId="0" applyNumberFormat="1"/>
    <xf numFmtId="169" fontId="0" fillId="0" borderId="0" xfId="0" applyNumberFormat="1"/>
    <xf numFmtId="168" fontId="25" fillId="0" borderId="1" xfId="0" applyNumberFormat="1" applyFont="1" applyBorder="1" applyAlignment="1">
      <alignment horizontal="right" vertical="center"/>
    </xf>
    <xf numFmtId="166" fontId="25" fillId="0" borderId="1" xfId="0" applyNumberFormat="1" applyFont="1" applyBorder="1" applyAlignment="1">
      <alignment horizontal="center" vertical="center"/>
    </xf>
    <xf numFmtId="168" fontId="3" fillId="0" borderId="1" xfId="0" applyNumberFormat="1" applyFont="1" applyFill="1" applyBorder="1" applyAlignment="1">
      <alignment horizontal="right" vertical="center"/>
    </xf>
    <xf numFmtId="168" fontId="25" fillId="0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Alignment="1">
      <alignment vertical="center" wrapText="1"/>
    </xf>
    <xf numFmtId="0" fontId="4" fillId="3" borderId="0" xfId="0" applyFont="1" applyFill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8" fontId="5" fillId="2" borderId="1" xfId="0" applyNumberFormat="1" applyFont="1" applyFill="1" applyBorder="1" applyAlignment="1">
      <alignment horizontal="right" wrapText="1"/>
    </xf>
    <xf numFmtId="168" fontId="8" fillId="2" borderId="0" xfId="0" applyNumberFormat="1" applyFont="1" applyFill="1" applyAlignment="1">
      <alignment horizontal="right" vertical="center" wrapText="1"/>
    </xf>
    <xf numFmtId="168" fontId="2" fillId="2" borderId="1" xfId="0" applyNumberFormat="1" applyFont="1" applyFill="1" applyBorder="1" applyAlignment="1">
      <alignment horizontal="right" vertical="center" wrapText="1"/>
    </xf>
    <xf numFmtId="168" fontId="1" fillId="2" borderId="0" xfId="0" applyNumberFormat="1" applyFont="1" applyFill="1" applyAlignment="1">
      <alignment horizontal="right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166" fontId="1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/>
    </xf>
    <xf numFmtId="0" fontId="19" fillId="0" borderId="5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10">
    <cellStyle name="Обычный" xfId="0" builtinId="0"/>
    <cellStyle name="Обычный 2" xfId="2"/>
    <cellStyle name="Обычный 2 2" xfId="1"/>
    <cellStyle name="Обычный 3" xfId="3"/>
    <cellStyle name="Обычный 4" xfId="4"/>
    <cellStyle name="Обычный 5" xfId="5"/>
    <cellStyle name="Обычный 6" xfId="6"/>
    <cellStyle name="Обычный 7" xfId="7"/>
    <cellStyle name="Процентный" xfId="9" builtinId="5"/>
    <cellStyle name="Финансовый" xfId="8" builtinId="3"/>
  </cellStyles>
  <dxfs count="0"/>
  <tableStyles count="0" defaultTableStyle="TableStyleMedium9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0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3" tint="0.59999389629810485"/>
    <pageSetUpPr fitToPage="1"/>
  </sheetPr>
  <dimension ref="A1:FZ68"/>
  <sheetViews>
    <sheetView tabSelected="1" view="pageBreakPreview" zoomScaleNormal="100" zoomScaleSheetLayoutView="100" workbookViewId="0">
      <pane ySplit="11" topLeftCell="A63" activePane="bottomLeft" state="frozen"/>
      <selection activeCell="A6" sqref="A6"/>
      <selection pane="bottomLeft" activeCell="D10" sqref="D10"/>
    </sheetView>
  </sheetViews>
  <sheetFormatPr defaultRowHeight="15" outlineLevelCol="1" x14ac:dyDescent="0.25"/>
  <cols>
    <col min="1" max="1" width="57.85546875" customWidth="1"/>
    <col min="2" max="2" width="16.140625" customWidth="1"/>
    <col min="3" max="3" width="15" customWidth="1"/>
    <col min="4" max="4" width="14.42578125" customWidth="1"/>
    <col min="5" max="8" width="12" hidden="1" customWidth="1" outlineLevel="1"/>
    <col min="9" max="9" width="9.140625" collapsed="1"/>
  </cols>
  <sheetData>
    <row r="1" spans="1:182" x14ac:dyDescent="0.25">
      <c r="A1" s="57"/>
      <c r="B1" s="16"/>
      <c r="C1" s="16"/>
      <c r="D1" s="16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</row>
    <row r="2" spans="1:182" ht="43.5" customHeight="1" x14ac:dyDescent="0.25">
      <c r="A2" s="99" t="s">
        <v>183</v>
      </c>
      <c r="B2" s="99"/>
      <c r="C2" s="99"/>
      <c r="D2" s="99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</row>
    <row r="3" spans="1:182" x14ac:dyDescent="0.25">
      <c r="A3" s="100" t="s">
        <v>191</v>
      </c>
      <c r="B3" s="100"/>
      <c r="C3" s="100"/>
      <c r="D3" s="100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4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</row>
    <row r="4" spans="1:182" x14ac:dyDescent="0.25">
      <c r="A4" s="16"/>
      <c r="B4" s="58"/>
      <c r="C4" s="57"/>
      <c r="D4" s="57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4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</row>
    <row r="5" spans="1:182" x14ac:dyDescent="0.25">
      <c r="A5" s="57" t="s">
        <v>185</v>
      </c>
      <c r="B5" s="57"/>
      <c r="C5" s="57"/>
      <c r="D5" s="57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4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</row>
    <row r="6" spans="1:182" x14ac:dyDescent="0.25">
      <c r="A6" s="57" t="s">
        <v>82</v>
      </c>
      <c r="B6" s="57"/>
      <c r="C6" s="59"/>
      <c r="D6" s="57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</row>
    <row r="7" spans="1:182" x14ac:dyDescent="0.25">
      <c r="A7" s="57"/>
      <c r="B7" s="57"/>
      <c r="C7" s="59"/>
      <c r="D7" s="57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</row>
    <row r="8" spans="1:182" ht="19.5" x14ac:dyDescent="0.25">
      <c r="A8" s="95" t="s">
        <v>133</v>
      </c>
      <c r="B8" s="96"/>
      <c r="C8" s="96"/>
      <c r="D8" s="96"/>
      <c r="E8" s="9"/>
      <c r="F8" s="9"/>
      <c r="G8" s="9"/>
      <c r="H8" s="9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</row>
    <row r="9" spans="1:182" ht="57" x14ac:dyDescent="0.25">
      <c r="A9" s="94" t="s">
        <v>0</v>
      </c>
      <c r="B9" s="6" t="s">
        <v>80</v>
      </c>
      <c r="C9" s="94" t="s">
        <v>2</v>
      </c>
      <c r="D9" s="6" t="s">
        <v>184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</row>
    <row r="10" spans="1:182" x14ac:dyDescent="0.25">
      <c r="A10" s="18">
        <v>1</v>
      </c>
      <c r="B10" s="18">
        <v>2</v>
      </c>
      <c r="C10" s="18">
        <v>3</v>
      </c>
      <c r="D10" s="18" t="s">
        <v>193</v>
      </c>
      <c r="E10" s="97" t="s">
        <v>182</v>
      </c>
      <c r="F10" s="98"/>
      <c r="G10" s="98"/>
      <c r="H10" s="98"/>
    </row>
    <row r="11" spans="1:182" x14ac:dyDescent="0.25">
      <c r="A11" s="19" t="s">
        <v>81</v>
      </c>
      <c r="B11" s="60">
        <v>32449109.929999996</v>
      </c>
      <c r="C11" s="60">
        <v>9019592.4000000004</v>
      </c>
      <c r="D11" s="61">
        <v>0.27796116501985058</v>
      </c>
      <c r="E11" s="10">
        <f t="shared" ref="E11:E42" si="0">B11-C11</f>
        <v>23429517.529999994</v>
      </c>
      <c r="F11" s="51" t="e">
        <f>#REF!-E11</f>
        <v>#REF!</v>
      </c>
      <c r="G11" s="49">
        <f>C11/B11</f>
        <v>0.27796116501985058</v>
      </c>
      <c r="H11" s="52">
        <f>D11-G11</f>
        <v>0</v>
      </c>
    </row>
    <row r="12" spans="1:182" x14ac:dyDescent="0.25">
      <c r="A12" s="17" t="s">
        <v>5</v>
      </c>
      <c r="B12" s="62"/>
      <c r="C12" s="62"/>
      <c r="D12" s="61"/>
      <c r="E12" s="10">
        <f t="shared" si="0"/>
        <v>0</v>
      </c>
      <c r="F12" s="51" t="e">
        <f>#REF!-E12</f>
        <v>#REF!</v>
      </c>
      <c r="G12" s="49" t="e">
        <f>C12/B12</f>
        <v>#DIV/0!</v>
      </c>
      <c r="H12" s="53" t="e">
        <f t="shared" ref="H12:H67" si="1">D12-G12</f>
        <v>#DIV/0!</v>
      </c>
    </row>
    <row r="13" spans="1:182" s="41" customFormat="1" x14ac:dyDescent="0.25">
      <c r="A13" s="19" t="s">
        <v>101</v>
      </c>
      <c r="B13" s="60">
        <v>20118895.699999996</v>
      </c>
      <c r="C13" s="60">
        <v>4542271.5</v>
      </c>
      <c r="D13" s="61">
        <v>0.2257714124935794</v>
      </c>
      <c r="E13" s="10">
        <f t="shared" si="0"/>
        <v>15576624.199999996</v>
      </c>
      <c r="F13" s="51" t="e">
        <f>#REF!-E13</f>
        <v>#REF!</v>
      </c>
      <c r="G13" s="49">
        <f t="shared" ref="G13:G67" si="2">C13/B13</f>
        <v>0.2257714124935794</v>
      </c>
      <c r="H13" s="52">
        <f t="shared" si="1"/>
        <v>0</v>
      </c>
    </row>
    <row r="14" spans="1:182" s="41" customFormat="1" x14ac:dyDescent="0.25">
      <c r="A14" s="19" t="s">
        <v>102</v>
      </c>
      <c r="B14" s="60">
        <v>15373202.399999999</v>
      </c>
      <c r="C14" s="50">
        <v>2773568.2</v>
      </c>
      <c r="D14" s="61">
        <v>0.18041577335897174</v>
      </c>
      <c r="E14" s="10">
        <f t="shared" si="0"/>
        <v>12599634.199999999</v>
      </c>
      <c r="F14" s="51" t="e">
        <f>#REF!-E14</f>
        <v>#REF!</v>
      </c>
      <c r="G14" s="49">
        <f t="shared" si="2"/>
        <v>0.18041577335897174</v>
      </c>
      <c r="H14" s="52">
        <f t="shared" si="1"/>
        <v>0</v>
      </c>
    </row>
    <row r="15" spans="1:182" x14ac:dyDescent="0.25">
      <c r="A15" s="17" t="s">
        <v>99</v>
      </c>
      <c r="B15" s="63">
        <v>7463949.5999999996</v>
      </c>
      <c r="C15" s="42">
        <v>882370.2</v>
      </c>
      <c r="D15" s="64">
        <v>0.11821759889697005</v>
      </c>
      <c r="E15" s="10">
        <f t="shared" si="0"/>
        <v>6581579.3999999994</v>
      </c>
      <c r="F15" s="51" t="e">
        <f>#REF!-E15</f>
        <v>#REF!</v>
      </c>
      <c r="G15" s="49">
        <f t="shared" si="2"/>
        <v>0.11821759889697005</v>
      </c>
      <c r="H15" s="52">
        <f t="shared" si="1"/>
        <v>0</v>
      </c>
    </row>
    <row r="16" spans="1:182" x14ac:dyDescent="0.25">
      <c r="A16" s="17" t="s">
        <v>100</v>
      </c>
      <c r="B16" s="63">
        <v>7909252.7999999998</v>
      </c>
      <c r="C16" s="42">
        <v>1891198</v>
      </c>
      <c r="D16" s="64">
        <v>0.23911209412853765</v>
      </c>
      <c r="E16" s="10">
        <f t="shared" si="0"/>
        <v>6018054.7999999998</v>
      </c>
      <c r="F16" s="51" t="e">
        <f>#REF!-E16</f>
        <v>#REF!</v>
      </c>
      <c r="G16" s="49">
        <f t="shared" si="2"/>
        <v>0.23911209412853765</v>
      </c>
      <c r="H16" s="52">
        <f t="shared" si="1"/>
        <v>0</v>
      </c>
    </row>
    <row r="17" spans="1:8" s="41" customFormat="1" ht="42.75" x14ac:dyDescent="0.25">
      <c r="A17" s="20" t="s">
        <v>103</v>
      </c>
      <c r="B17" s="60">
        <v>63951</v>
      </c>
      <c r="C17" s="60">
        <v>16263.1</v>
      </c>
      <c r="D17" s="61">
        <v>0.25430564025582086</v>
      </c>
      <c r="E17" s="10">
        <f t="shared" si="0"/>
        <v>47687.9</v>
      </c>
      <c r="F17" s="51" t="e">
        <f>#REF!-E17</f>
        <v>#REF!</v>
      </c>
      <c r="G17" s="49">
        <f t="shared" si="2"/>
        <v>0.25430564025582086</v>
      </c>
      <c r="H17" s="52">
        <f t="shared" si="1"/>
        <v>0</v>
      </c>
    </row>
    <row r="18" spans="1:8" ht="30" x14ac:dyDescent="0.25">
      <c r="A18" s="21" t="s">
        <v>104</v>
      </c>
      <c r="B18" s="63">
        <v>63951</v>
      </c>
      <c r="C18" s="42">
        <v>16263.1</v>
      </c>
      <c r="D18" s="64">
        <v>0.25430564025582086</v>
      </c>
      <c r="E18" s="10">
        <f t="shared" si="0"/>
        <v>47687.9</v>
      </c>
      <c r="F18" s="51" t="e">
        <f>#REF!-E18</f>
        <v>#REF!</v>
      </c>
      <c r="G18" s="49">
        <f t="shared" si="2"/>
        <v>0.25430564025582086</v>
      </c>
      <c r="H18" s="52">
        <f t="shared" si="1"/>
        <v>0</v>
      </c>
    </row>
    <row r="19" spans="1:8" s="41" customFormat="1" x14ac:dyDescent="0.25">
      <c r="A19" s="19" t="s">
        <v>105</v>
      </c>
      <c r="B19" s="60">
        <v>1342288.0999999999</v>
      </c>
      <c r="C19" s="60">
        <v>259116.7</v>
      </c>
      <c r="D19" s="61">
        <v>0.19304104685126838</v>
      </c>
      <c r="E19" s="10">
        <f t="shared" si="0"/>
        <v>1083171.3999999999</v>
      </c>
      <c r="F19" s="51" t="e">
        <f>#REF!-E19</f>
        <v>#REF!</v>
      </c>
      <c r="G19" s="49">
        <f t="shared" si="2"/>
        <v>0.19304104685126838</v>
      </c>
      <c r="H19" s="52">
        <f t="shared" si="1"/>
        <v>0</v>
      </c>
    </row>
    <row r="20" spans="1:8" ht="30" x14ac:dyDescent="0.25">
      <c r="A20" s="21" t="s">
        <v>155</v>
      </c>
      <c r="B20" s="63">
        <v>1251779.2</v>
      </c>
      <c r="C20" s="42">
        <v>182184.4</v>
      </c>
      <c r="D20" s="64">
        <v>0.14554036366796955</v>
      </c>
      <c r="E20" s="10">
        <f t="shared" si="0"/>
        <v>1069594.8</v>
      </c>
      <c r="F20" s="51" t="e">
        <f>#REF!-E20</f>
        <v>#REF!</v>
      </c>
      <c r="G20" s="49">
        <f t="shared" si="2"/>
        <v>0.14554036366796955</v>
      </c>
      <c r="H20" s="52">
        <f t="shared" si="1"/>
        <v>0</v>
      </c>
    </row>
    <row r="21" spans="1:8" ht="30" x14ac:dyDescent="0.25">
      <c r="A21" s="21" t="s">
        <v>106</v>
      </c>
      <c r="B21" s="48">
        <v>0</v>
      </c>
      <c r="C21" s="42">
        <v>119.2</v>
      </c>
      <c r="D21" s="64" t="s">
        <v>132</v>
      </c>
      <c r="E21" s="10">
        <f t="shared" si="0"/>
        <v>-119.2</v>
      </c>
      <c r="F21" s="51" t="e">
        <f>#REF!-E21</f>
        <v>#REF!</v>
      </c>
      <c r="G21" s="49" t="e">
        <f t="shared" si="2"/>
        <v>#DIV/0!</v>
      </c>
      <c r="H21" s="52" t="e">
        <f t="shared" si="1"/>
        <v>#VALUE!</v>
      </c>
    </row>
    <row r="22" spans="1:8" x14ac:dyDescent="0.25">
      <c r="A22" s="17" t="s">
        <v>107</v>
      </c>
      <c r="B22" s="63">
        <v>656</v>
      </c>
      <c r="C22" s="42">
        <v>347.6</v>
      </c>
      <c r="D22" s="64">
        <v>0.52987804878048783</v>
      </c>
      <c r="E22" s="10">
        <f t="shared" si="0"/>
        <v>308.39999999999998</v>
      </c>
      <c r="F22" s="51" t="e">
        <f>#REF!-E22</f>
        <v>#REF!</v>
      </c>
      <c r="G22" s="49">
        <f t="shared" si="2"/>
        <v>0.52987804878048783</v>
      </c>
      <c r="H22" s="52">
        <f t="shared" si="1"/>
        <v>0</v>
      </c>
    </row>
    <row r="23" spans="1:8" ht="30" x14ac:dyDescent="0.25">
      <c r="A23" s="21" t="s">
        <v>108</v>
      </c>
      <c r="B23" s="63">
        <v>89852.9</v>
      </c>
      <c r="C23" s="42">
        <v>76465.5</v>
      </c>
      <c r="D23" s="64">
        <v>0.85100759129644121</v>
      </c>
      <c r="E23" s="10">
        <f t="shared" si="0"/>
        <v>13387.399999999994</v>
      </c>
      <c r="F23" s="51" t="e">
        <f>#REF!-E23</f>
        <v>#REF!</v>
      </c>
      <c r="G23" s="49">
        <f t="shared" si="2"/>
        <v>0.85100759129644121</v>
      </c>
      <c r="H23" s="52">
        <f t="shared" si="1"/>
        <v>0</v>
      </c>
    </row>
    <row r="24" spans="1:8" s="41" customFormat="1" x14ac:dyDescent="0.25">
      <c r="A24" s="19" t="s">
        <v>109</v>
      </c>
      <c r="B24" s="60">
        <v>80210.899999999994</v>
      </c>
      <c r="C24" s="60">
        <v>14519.5</v>
      </c>
      <c r="D24" s="61">
        <v>0.18101654513289342</v>
      </c>
      <c r="E24" s="10">
        <f t="shared" si="0"/>
        <v>65691.399999999994</v>
      </c>
      <c r="F24" s="51" t="e">
        <f>#REF!-E24</f>
        <v>#REF!</v>
      </c>
      <c r="G24" s="49">
        <f t="shared" si="2"/>
        <v>0.18101654513289342</v>
      </c>
      <c r="H24" s="52">
        <f t="shared" si="1"/>
        <v>0</v>
      </c>
    </row>
    <row r="25" spans="1:8" x14ac:dyDescent="0.25">
      <c r="A25" s="17" t="s">
        <v>110</v>
      </c>
      <c r="B25" s="63">
        <v>61332.2</v>
      </c>
      <c r="C25" s="42">
        <v>10460.299999999999</v>
      </c>
      <c r="D25" s="64">
        <v>0.17055152106071525</v>
      </c>
      <c r="E25" s="10">
        <f t="shared" si="0"/>
        <v>50871.899999999994</v>
      </c>
      <c r="F25" s="51" t="e">
        <f>#REF!-E25</f>
        <v>#REF!</v>
      </c>
      <c r="G25" s="49">
        <f t="shared" si="2"/>
        <v>0.17055152106071525</v>
      </c>
      <c r="H25" s="52">
        <f t="shared" si="1"/>
        <v>0</v>
      </c>
    </row>
    <row r="26" spans="1:8" x14ac:dyDescent="0.25">
      <c r="A26" s="17" t="s">
        <v>111</v>
      </c>
      <c r="B26" s="63">
        <v>18878.7</v>
      </c>
      <c r="C26" s="42">
        <v>4059.2</v>
      </c>
      <c r="D26" s="64">
        <v>0.21501480504483889</v>
      </c>
      <c r="E26" s="10">
        <f t="shared" si="0"/>
        <v>14819.5</v>
      </c>
      <c r="F26" s="51" t="e">
        <f>#REF!-E26</f>
        <v>#REF!</v>
      </c>
      <c r="G26" s="49">
        <f t="shared" si="2"/>
        <v>0.21501480504483889</v>
      </c>
      <c r="H26" s="52">
        <f t="shared" si="1"/>
        <v>0</v>
      </c>
    </row>
    <row r="27" spans="1:8" s="41" customFormat="1" x14ac:dyDescent="0.25">
      <c r="A27" s="19" t="s">
        <v>112</v>
      </c>
      <c r="B27" s="60">
        <v>48817.9</v>
      </c>
      <c r="C27" s="60">
        <v>15774.8</v>
      </c>
      <c r="D27" s="61">
        <v>0.3231355711736883</v>
      </c>
      <c r="E27" s="10">
        <f t="shared" si="0"/>
        <v>33043.100000000006</v>
      </c>
      <c r="F27" s="51" t="e">
        <f>#REF!-E27</f>
        <v>#REF!</v>
      </c>
      <c r="G27" s="49">
        <f t="shared" si="2"/>
        <v>0.3231355711736883</v>
      </c>
      <c r="H27" s="52">
        <f t="shared" si="1"/>
        <v>0</v>
      </c>
    </row>
    <row r="28" spans="1:8" ht="30" x14ac:dyDescent="0.25">
      <c r="A28" s="21" t="s">
        <v>113</v>
      </c>
      <c r="B28" s="63">
        <v>48755.4</v>
      </c>
      <c r="C28" s="42">
        <v>15772.9</v>
      </c>
      <c r="D28" s="64">
        <v>0.32351083162070249</v>
      </c>
      <c r="E28" s="10">
        <f t="shared" si="0"/>
        <v>32982.5</v>
      </c>
      <c r="F28" s="51" t="e">
        <f>#REF!-E28</f>
        <v>#REF!</v>
      </c>
      <c r="G28" s="49">
        <f t="shared" si="2"/>
        <v>0.32351083162070249</v>
      </c>
      <c r="H28" s="52">
        <f t="shared" si="1"/>
        <v>0</v>
      </c>
    </row>
    <row r="29" spans="1:8" ht="45" x14ac:dyDescent="0.25">
      <c r="A29" s="21" t="s">
        <v>156</v>
      </c>
      <c r="B29" s="63">
        <v>7.5</v>
      </c>
      <c r="C29" s="42">
        <v>1.9</v>
      </c>
      <c r="D29" s="64">
        <v>0.2533333333333333</v>
      </c>
      <c r="E29" s="10">
        <f t="shared" si="0"/>
        <v>5.6</v>
      </c>
      <c r="F29" s="51" t="e">
        <f>#REF!-E29</f>
        <v>#REF!</v>
      </c>
      <c r="G29" s="49">
        <f t="shared" si="2"/>
        <v>0.2533333333333333</v>
      </c>
      <c r="H29" s="52">
        <f t="shared" si="1"/>
        <v>0</v>
      </c>
    </row>
    <row r="30" spans="1:8" ht="45" x14ac:dyDescent="0.25">
      <c r="A30" s="21" t="s">
        <v>114</v>
      </c>
      <c r="B30" s="63">
        <v>55</v>
      </c>
      <c r="C30" s="42">
        <v>0</v>
      </c>
      <c r="D30" s="64">
        <v>0</v>
      </c>
      <c r="E30" s="10">
        <f t="shared" si="0"/>
        <v>55</v>
      </c>
      <c r="F30" s="51" t="e">
        <f>#REF!-E30</f>
        <v>#REF!</v>
      </c>
      <c r="G30" s="49">
        <f t="shared" si="2"/>
        <v>0</v>
      </c>
      <c r="H30" s="52">
        <f t="shared" si="1"/>
        <v>0</v>
      </c>
    </row>
    <row r="31" spans="1:8" s="41" customFormat="1" ht="42.75" x14ac:dyDescent="0.25">
      <c r="A31" s="20" t="s">
        <v>115</v>
      </c>
      <c r="B31" s="60">
        <v>1173547.8</v>
      </c>
      <c r="C31" s="60">
        <v>479249</v>
      </c>
      <c r="D31" s="61">
        <v>0.40837620759887239</v>
      </c>
      <c r="E31" s="10">
        <f t="shared" si="0"/>
        <v>694298.8</v>
      </c>
      <c r="F31" s="51" t="e">
        <f>#REF!-E31</f>
        <v>#REF!</v>
      </c>
      <c r="G31" s="49">
        <f t="shared" si="2"/>
        <v>0.40837620759887239</v>
      </c>
      <c r="H31" s="52">
        <f t="shared" si="1"/>
        <v>0</v>
      </c>
    </row>
    <row r="32" spans="1:8" ht="90" x14ac:dyDescent="0.25">
      <c r="A32" s="21" t="s">
        <v>116</v>
      </c>
      <c r="B32" s="76">
        <v>980995.1</v>
      </c>
      <c r="C32" s="76">
        <v>403700.1</v>
      </c>
      <c r="D32" s="74">
        <v>0.41152101575227029</v>
      </c>
      <c r="E32" s="10">
        <f t="shared" si="0"/>
        <v>577295</v>
      </c>
      <c r="F32" s="51" t="e">
        <f>#REF!-E32</f>
        <v>#REF!</v>
      </c>
      <c r="G32" s="49">
        <f t="shared" si="2"/>
        <v>0.41152101575227029</v>
      </c>
      <c r="H32" s="52">
        <f t="shared" si="1"/>
        <v>0</v>
      </c>
    </row>
    <row r="33" spans="1:8" ht="75" x14ac:dyDescent="0.25">
      <c r="A33" s="21" t="s">
        <v>117</v>
      </c>
      <c r="B33" s="63">
        <v>839882.6</v>
      </c>
      <c r="C33" s="42">
        <v>347171.2</v>
      </c>
      <c r="D33" s="64">
        <v>0.41335681915543915</v>
      </c>
      <c r="E33" s="10">
        <f t="shared" si="0"/>
        <v>492711.39999999997</v>
      </c>
      <c r="F33" s="51" t="e">
        <f>#REF!-E33</f>
        <v>#REF!</v>
      </c>
      <c r="G33" s="49">
        <f t="shared" si="2"/>
        <v>0.41335681915543915</v>
      </c>
      <c r="H33" s="52">
        <f t="shared" si="1"/>
        <v>0</v>
      </c>
    </row>
    <row r="34" spans="1:8" ht="75" x14ac:dyDescent="0.25">
      <c r="A34" s="21" t="s">
        <v>118</v>
      </c>
      <c r="B34" s="63">
        <v>2798.5</v>
      </c>
      <c r="C34" s="42">
        <v>913.6</v>
      </c>
      <c r="D34" s="64">
        <v>0.32646060389494375</v>
      </c>
      <c r="E34" s="10">
        <f t="shared" si="0"/>
        <v>1884.9</v>
      </c>
      <c r="F34" s="51" t="e">
        <f>#REF!-E34</f>
        <v>#REF!</v>
      </c>
      <c r="G34" s="49">
        <f t="shared" si="2"/>
        <v>0.32646060389494375</v>
      </c>
      <c r="H34" s="52">
        <f t="shared" si="1"/>
        <v>0</v>
      </c>
    </row>
    <row r="35" spans="1:8" ht="90" x14ac:dyDescent="0.25">
      <c r="A35" s="21" t="s">
        <v>163</v>
      </c>
      <c r="B35" s="63">
        <v>1573.6</v>
      </c>
      <c r="C35" s="42">
        <v>541.1</v>
      </c>
      <c r="D35" s="64">
        <v>0.34386120996441283</v>
      </c>
      <c r="E35" s="10">
        <f t="shared" si="0"/>
        <v>1032.5</v>
      </c>
      <c r="F35" s="51" t="e">
        <f>#REF!-E35</f>
        <v>#REF!</v>
      </c>
      <c r="G35" s="49">
        <f t="shared" si="2"/>
        <v>0.34386120996441283</v>
      </c>
      <c r="H35" s="52">
        <f t="shared" si="1"/>
        <v>0</v>
      </c>
    </row>
    <row r="36" spans="1:8" ht="45" x14ac:dyDescent="0.25">
      <c r="A36" s="21" t="s">
        <v>119</v>
      </c>
      <c r="B36" s="63">
        <v>136740.4</v>
      </c>
      <c r="C36" s="42">
        <v>55074.2</v>
      </c>
      <c r="D36" s="64">
        <v>0.4027646547764962</v>
      </c>
      <c r="E36" s="10">
        <f t="shared" si="0"/>
        <v>81666.2</v>
      </c>
      <c r="F36" s="51" t="e">
        <f>#REF!-E36</f>
        <v>#REF!</v>
      </c>
      <c r="G36" s="49">
        <f t="shared" si="2"/>
        <v>0.4027646547764962</v>
      </c>
      <c r="H36" s="52">
        <f t="shared" si="1"/>
        <v>0</v>
      </c>
    </row>
    <row r="37" spans="1:8" ht="45" x14ac:dyDescent="0.25">
      <c r="A37" s="21" t="s">
        <v>157</v>
      </c>
      <c r="B37" s="63">
        <v>1058.3</v>
      </c>
      <c r="C37" s="42">
        <v>1759.7</v>
      </c>
      <c r="D37" s="64">
        <v>1.6627610318435226</v>
      </c>
      <c r="E37" s="10">
        <f t="shared" si="0"/>
        <v>-701.40000000000009</v>
      </c>
      <c r="F37" s="51" t="e">
        <f>#REF!-E37</f>
        <v>#REF!</v>
      </c>
      <c r="G37" s="49">
        <f t="shared" si="2"/>
        <v>1.6627610318435226</v>
      </c>
      <c r="H37" s="52">
        <f t="shared" si="1"/>
        <v>0</v>
      </c>
    </row>
    <row r="38" spans="1:8" ht="45" x14ac:dyDescent="0.25">
      <c r="A38" s="21" t="s">
        <v>173</v>
      </c>
      <c r="B38" s="48">
        <v>0</v>
      </c>
      <c r="C38" s="42">
        <v>0.1</v>
      </c>
      <c r="D38" s="64" t="s">
        <v>132</v>
      </c>
      <c r="E38" s="10">
        <f t="shared" si="0"/>
        <v>-0.1</v>
      </c>
      <c r="F38" s="51" t="e">
        <f>#REF!-E38</f>
        <v>#REF!</v>
      </c>
      <c r="G38" s="49" t="e">
        <f t="shared" si="2"/>
        <v>#DIV/0!</v>
      </c>
      <c r="H38" s="52" t="e">
        <f t="shared" si="1"/>
        <v>#VALUE!</v>
      </c>
    </row>
    <row r="39" spans="1:8" ht="90" x14ac:dyDescent="0.25">
      <c r="A39" s="21" t="s">
        <v>120</v>
      </c>
      <c r="B39" s="63">
        <v>191494.39999999999</v>
      </c>
      <c r="C39" s="42">
        <v>73789.100000000006</v>
      </c>
      <c r="D39" s="64">
        <v>0.38533293923999873</v>
      </c>
      <c r="E39" s="10">
        <f t="shared" si="0"/>
        <v>117705.29999999999</v>
      </c>
      <c r="F39" s="51" t="e">
        <f>#REF!-E39</f>
        <v>#REF!</v>
      </c>
      <c r="G39" s="49">
        <f t="shared" si="2"/>
        <v>0.38533293923999873</v>
      </c>
      <c r="H39" s="52">
        <f t="shared" si="1"/>
        <v>0</v>
      </c>
    </row>
    <row r="40" spans="1:8" s="41" customFormat="1" ht="28.5" x14ac:dyDescent="0.25">
      <c r="A40" s="20" t="s">
        <v>121</v>
      </c>
      <c r="B40" s="60">
        <v>846896.2</v>
      </c>
      <c r="C40" s="50">
        <v>573303.69999999995</v>
      </c>
      <c r="D40" s="61">
        <v>0.6769468324453457</v>
      </c>
      <c r="E40" s="10">
        <f t="shared" si="0"/>
        <v>273592.5</v>
      </c>
      <c r="F40" s="51" t="e">
        <f>#REF!-E40</f>
        <v>#REF!</v>
      </c>
      <c r="G40" s="49">
        <f t="shared" si="2"/>
        <v>0.6769468324453457</v>
      </c>
      <c r="H40" s="52">
        <f t="shared" si="1"/>
        <v>0</v>
      </c>
    </row>
    <row r="41" spans="1:8" x14ac:dyDescent="0.25">
      <c r="A41" s="21" t="s">
        <v>122</v>
      </c>
      <c r="B41" s="73">
        <v>846896.2</v>
      </c>
      <c r="C41" s="73">
        <v>573303.69999999995</v>
      </c>
      <c r="D41" s="74">
        <v>0.6769468324453457</v>
      </c>
      <c r="E41" s="10">
        <f t="shared" si="0"/>
        <v>273592.5</v>
      </c>
      <c r="F41" s="51" t="e">
        <f>#REF!-E41</f>
        <v>#REF!</v>
      </c>
      <c r="G41" s="49">
        <f t="shared" si="2"/>
        <v>0.6769468324453457</v>
      </c>
      <c r="H41" s="52">
        <f t="shared" si="1"/>
        <v>0</v>
      </c>
    </row>
    <row r="42" spans="1:8" ht="30" x14ac:dyDescent="0.25">
      <c r="A42" s="21" t="s">
        <v>123</v>
      </c>
      <c r="B42" s="63">
        <v>6522.5</v>
      </c>
      <c r="C42" s="42">
        <v>179214.9</v>
      </c>
      <c r="D42" s="64">
        <v>27.476412418551167</v>
      </c>
      <c r="E42" s="10">
        <f t="shared" si="0"/>
        <v>-172692.4</v>
      </c>
      <c r="F42" s="51" t="e">
        <f>#REF!-E42</f>
        <v>#REF!</v>
      </c>
      <c r="G42" s="49">
        <f t="shared" si="2"/>
        <v>27.476412418551167</v>
      </c>
      <c r="H42" s="52">
        <f t="shared" si="1"/>
        <v>0</v>
      </c>
    </row>
    <row r="43" spans="1:8" x14ac:dyDescent="0.25">
      <c r="A43" s="21" t="s">
        <v>153</v>
      </c>
      <c r="B43" s="63">
        <v>306589.3</v>
      </c>
      <c r="C43" s="42">
        <v>104052.6</v>
      </c>
      <c r="D43" s="64">
        <v>0.33938757810530246</v>
      </c>
      <c r="E43" s="10">
        <f t="shared" ref="E43:E60" si="3">B43-C43</f>
        <v>202536.69999999998</v>
      </c>
      <c r="F43" s="51" t="e">
        <f>#REF!-E43</f>
        <v>#REF!</v>
      </c>
      <c r="G43" s="49">
        <f t="shared" si="2"/>
        <v>0.33938757810530246</v>
      </c>
      <c r="H43" s="52">
        <f t="shared" si="1"/>
        <v>0</v>
      </c>
    </row>
    <row r="44" spans="1:8" x14ac:dyDescent="0.25">
      <c r="A44" s="21" t="s">
        <v>124</v>
      </c>
      <c r="B44" s="63">
        <v>533784.4</v>
      </c>
      <c r="C44" s="42">
        <v>290036.2</v>
      </c>
      <c r="D44" s="64">
        <v>0.5433583296926624</v>
      </c>
      <c r="E44" s="10">
        <f t="shared" si="3"/>
        <v>243748.2</v>
      </c>
      <c r="F44" s="51" t="e">
        <f>#REF!-E44</f>
        <v>#REF!</v>
      </c>
      <c r="G44" s="49">
        <f t="shared" si="2"/>
        <v>0.5433583296926624</v>
      </c>
      <c r="H44" s="52">
        <f t="shared" si="1"/>
        <v>0</v>
      </c>
    </row>
    <row r="45" spans="1:8" s="41" customFormat="1" ht="28.5" x14ac:dyDescent="0.25">
      <c r="A45" s="20" t="s">
        <v>154</v>
      </c>
      <c r="B45" s="60">
        <v>38249.800000000003</v>
      </c>
      <c r="C45" s="50">
        <v>39869.9</v>
      </c>
      <c r="D45" s="61">
        <v>1.0423557770236707</v>
      </c>
      <c r="E45" s="10">
        <f t="shared" si="3"/>
        <v>-1620.0999999999985</v>
      </c>
      <c r="F45" s="51" t="e">
        <f>#REF!-E45</f>
        <v>#REF!</v>
      </c>
      <c r="G45" s="49">
        <f t="shared" si="2"/>
        <v>1.0423557770236707</v>
      </c>
      <c r="H45" s="52">
        <f t="shared" si="1"/>
        <v>0</v>
      </c>
    </row>
    <row r="46" spans="1:8" s="41" customFormat="1" ht="28.5" x14ac:dyDescent="0.25">
      <c r="A46" s="20" t="s">
        <v>125</v>
      </c>
      <c r="B46" s="60">
        <v>45129.9</v>
      </c>
      <c r="C46" s="60">
        <v>24952</v>
      </c>
      <c r="D46" s="61">
        <v>0.55289287146658861</v>
      </c>
      <c r="E46" s="10">
        <f t="shared" si="3"/>
        <v>20177.900000000001</v>
      </c>
      <c r="F46" s="51" t="e">
        <f>#REF!-E46</f>
        <v>#REF!</v>
      </c>
      <c r="G46" s="49">
        <f t="shared" si="2"/>
        <v>0.55289287146658861</v>
      </c>
      <c r="H46" s="52">
        <f t="shared" si="1"/>
        <v>0</v>
      </c>
    </row>
    <row r="47" spans="1:8" ht="90" x14ac:dyDescent="0.25">
      <c r="A47" s="21" t="s">
        <v>140</v>
      </c>
      <c r="B47" s="63">
        <v>37835</v>
      </c>
      <c r="C47" s="42">
        <v>14848.8</v>
      </c>
      <c r="D47" s="64">
        <v>0.39246200607902731</v>
      </c>
      <c r="E47" s="10">
        <f t="shared" si="3"/>
        <v>22986.2</v>
      </c>
      <c r="F47" s="51" t="e">
        <f>#REF!-E47</f>
        <v>#REF!</v>
      </c>
      <c r="G47" s="49">
        <f t="shared" si="2"/>
        <v>0.39246200607902731</v>
      </c>
      <c r="H47" s="52">
        <f t="shared" si="1"/>
        <v>0</v>
      </c>
    </row>
    <row r="48" spans="1:8" ht="30" x14ac:dyDescent="0.25">
      <c r="A48" s="21" t="s">
        <v>141</v>
      </c>
      <c r="B48" s="63">
        <v>7294.9</v>
      </c>
      <c r="C48" s="42">
        <v>10103.200000000001</v>
      </c>
      <c r="D48" s="64">
        <v>1.3849675800902002</v>
      </c>
      <c r="E48" s="10">
        <f t="shared" si="3"/>
        <v>-2808.3000000000011</v>
      </c>
      <c r="F48" s="51" t="e">
        <f>#REF!-E48</f>
        <v>#REF!</v>
      </c>
      <c r="G48" s="49">
        <f t="shared" si="2"/>
        <v>1.3849675800902002</v>
      </c>
      <c r="H48" s="52">
        <f t="shared" si="1"/>
        <v>0</v>
      </c>
    </row>
    <row r="49" spans="1:8" s="41" customFormat="1" x14ac:dyDescent="0.25">
      <c r="A49" s="20" t="s">
        <v>126</v>
      </c>
      <c r="B49" s="60">
        <v>1106601.7</v>
      </c>
      <c r="C49" s="50">
        <v>353916.3</v>
      </c>
      <c r="D49" s="61">
        <v>0.31982266067366427</v>
      </c>
      <c r="E49" s="10">
        <f t="shared" si="3"/>
        <v>752685.39999999991</v>
      </c>
      <c r="F49" s="51" t="e">
        <f>#REF!-E49</f>
        <v>#REF!</v>
      </c>
      <c r="G49" s="49">
        <f t="shared" si="2"/>
        <v>0.31982266067366427</v>
      </c>
      <c r="H49" s="52">
        <f t="shared" si="1"/>
        <v>0</v>
      </c>
    </row>
    <row r="50" spans="1:8" s="41" customFormat="1" x14ac:dyDescent="0.25">
      <c r="A50" s="20" t="s">
        <v>127</v>
      </c>
      <c r="B50" s="47">
        <v>0</v>
      </c>
      <c r="C50" s="50">
        <v>-8261.7000000000007</v>
      </c>
      <c r="D50" s="61" t="s">
        <v>132</v>
      </c>
      <c r="E50" s="10">
        <f t="shared" si="3"/>
        <v>8261.7000000000007</v>
      </c>
      <c r="F50" s="51" t="e">
        <f>#REF!-E50</f>
        <v>#REF!</v>
      </c>
      <c r="G50" s="49" t="e">
        <f t="shared" si="2"/>
        <v>#DIV/0!</v>
      </c>
      <c r="H50" s="52" t="e">
        <f t="shared" si="1"/>
        <v>#VALUE!</v>
      </c>
    </row>
    <row r="51" spans="1:8" s="41" customFormat="1" x14ac:dyDescent="0.25">
      <c r="A51" s="20" t="s">
        <v>128</v>
      </c>
      <c r="B51" s="77">
        <v>12330214.23</v>
      </c>
      <c r="C51" s="60">
        <v>4477320.9000000004</v>
      </c>
      <c r="D51" s="61">
        <v>0.36311785152170872</v>
      </c>
      <c r="E51" s="10">
        <f t="shared" si="3"/>
        <v>7852893.3300000001</v>
      </c>
      <c r="F51" s="51" t="e">
        <f>#REF!-E51</f>
        <v>#REF!</v>
      </c>
      <c r="G51" s="49">
        <f t="shared" si="2"/>
        <v>0.36311785152170872</v>
      </c>
      <c r="H51" s="52">
        <f t="shared" si="1"/>
        <v>0</v>
      </c>
    </row>
    <row r="52" spans="1:8" s="41" customFormat="1" ht="42.75" x14ac:dyDescent="0.25">
      <c r="A52" s="20" t="s">
        <v>129</v>
      </c>
      <c r="B52" s="60">
        <v>10968596.530000001</v>
      </c>
      <c r="C52" s="60">
        <v>3153061</v>
      </c>
      <c r="D52" s="61">
        <v>0.28746257475841347</v>
      </c>
      <c r="E52" s="10">
        <f t="shared" si="3"/>
        <v>7815535.5300000012</v>
      </c>
      <c r="F52" s="51" t="e">
        <f>#REF!-E52</f>
        <v>#REF!</v>
      </c>
      <c r="G52" s="49">
        <f t="shared" si="2"/>
        <v>0.28746257475841347</v>
      </c>
      <c r="H52" s="52">
        <f t="shared" si="1"/>
        <v>0</v>
      </c>
    </row>
    <row r="53" spans="1:8" ht="30" x14ac:dyDescent="0.25">
      <c r="A53" s="21" t="s">
        <v>138</v>
      </c>
      <c r="B53" s="73">
        <v>2009699.8999999997</v>
      </c>
      <c r="C53" s="73">
        <v>147088.79999999999</v>
      </c>
      <c r="D53" s="74">
        <v>7.3189434900205755E-2</v>
      </c>
      <c r="E53" s="10">
        <f t="shared" si="3"/>
        <v>1862611.0999999996</v>
      </c>
      <c r="F53" s="51" t="e">
        <f>#REF!-E53</f>
        <v>#REF!</v>
      </c>
      <c r="G53" s="49">
        <f t="shared" si="2"/>
        <v>7.3189434900205755E-2</v>
      </c>
      <c r="H53" s="52">
        <f t="shared" si="1"/>
        <v>0</v>
      </c>
    </row>
    <row r="54" spans="1:8" ht="105" x14ac:dyDescent="0.25">
      <c r="A54" s="21" t="s">
        <v>174</v>
      </c>
      <c r="B54" s="63">
        <v>1569639.9</v>
      </c>
      <c r="C54" s="42">
        <v>0</v>
      </c>
      <c r="D54" s="64">
        <v>0</v>
      </c>
      <c r="E54" s="10">
        <f t="shared" si="3"/>
        <v>1569639.9</v>
      </c>
      <c r="F54" s="51" t="e">
        <f>#REF!-E54</f>
        <v>#REF!</v>
      </c>
      <c r="G54" s="49">
        <f t="shared" si="2"/>
        <v>0</v>
      </c>
      <c r="H54" s="52">
        <f t="shared" si="1"/>
        <v>0</v>
      </c>
    </row>
    <row r="55" spans="1:8" ht="60" x14ac:dyDescent="0.25">
      <c r="A55" s="21" t="s">
        <v>158</v>
      </c>
      <c r="B55" s="63">
        <v>264244.90000000002</v>
      </c>
      <c r="C55" s="75">
        <v>83582.3</v>
      </c>
      <c r="D55" s="64">
        <v>0.31630619928710069</v>
      </c>
      <c r="E55" s="10">
        <f t="shared" si="3"/>
        <v>180662.60000000003</v>
      </c>
      <c r="F55" s="51" t="e">
        <f>#REF!-E55</f>
        <v>#REF!</v>
      </c>
      <c r="G55" s="49">
        <f t="shared" si="2"/>
        <v>0.31630619928710069</v>
      </c>
      <c r="H55" s="52">
        <f t="shared" si="1"/>
        <v>0</v>
      </c>
    </row>
    <row r="56" spans="1:8" ht="30" x14ac:dyDescent="0.25">
      <c r="A56" s="21" t="s">
        <v>164</v>
      </c>
      <c r="B56" s="63">
        <v>0</v>
      </c>
      <c r="C56" s="56">
        <v>20157.2</v>
      </c>
      <c r="D56" s="64" t="s">
        <v>132</v>
      </c>
      <c r="E56" s="10">
        <f t="shared" si="3"/>
        <v>-20157.2</v>
      </c>
      <c r="F56" s="51" t="e">
        <f>#REF!-E56</f>
        <v>#REF!</v>
      </c>
      <c r="G56" s="49" t="e">
        <f t="shared" si="2"/>
        <v>#DIV/0!</v>
      </c>
      <c r="H56" s="52" t="e">
        <f t="shared" si="1"/>
        <v>#VALUE!</v>
      </c>
    </row>
    <row r="57" spans="1:8" x14ac:dyDescent="0.25">
      <c r="A57" s="21" t="s">
        <v>170</v>
      </c>
      <c r="B57" s="63">
        <v>135.4</v>
      </c>
      <c r="C57" s="42">
        <v>0</v>
      </c>
      <c r="D57" s="64">
        <v>0</v>
      </c>
      <c r="E57" s="10">
        <f t="shared" si="3"/>
        <v>135.4</v>
      </c>
      <c r="F57" s="51" t="e">
        <f>#REF!-E57</f>
        <v>#REF!</v>
      </c>
      <c r="G57" s="49">
        <f t="shared" si="2"/>
        <v>0</v>
      </c>
      <c r="H57" s="52">
        <f t="shared" si="1"/>
        <v>0</v>
      </c>
    </row>
    <row r="58" spans="1:8" ht="30" x14ac:dyDescent="0.25">
      <c r="A58" s="21" t="s">
        <v>146</v>
      </c>
      <c r="B58" s="63">
        <v>59174.8</v>
      </c>
      <c r="C58" s="42">
        <v>4908</v>
      </c>
      <c r="D58" s="64">
        <v>8.2940711248707222E-2</v>
      </c>
      <c r="E58" s="10">
        <f t="shared" si="3"/>
        <v>54266.8</v>
      </c>
      <c r="F58" s="51" t="e">
        <f>#REF!-E58</f>
        <v>#REF!</v>
      </c>
      <c r="G58" s="49">
        <f t="shared" si="2"/>
        <v>8.2940711248707222E-2</v>
      </c>
      <c r="H58" s="52">
        <f t="shared" si="1"/>
        <v>0</v>
      </c>
    </row>
    <row r="59" spans="1:8" x14ac:dyDescent="0.25">
      <c r="A59" s="21" t="s">
        <v>130</v>
      </c>
      <c r="B59" s="63">
        <v>116504.9</v>
      </c>
      <c r="C59" s="42">
        <v>38441.300000000003</v>
      </c>
      <c r="D59" s="64">
        <v>0.3299543624345414</v>
      </c>
      <c r="E59" s="10">
        <f t="shared" si="3"/>
        <v>78063.599999999991</v>
      </c>
      <c r="F59" s="51" t="e">
        <f>#REF!-E59</f>
        <v>#REF!</v>
      </c>
      <c r="G59" s="49">
        <f t="shared" si="2"/>
        <v>0.3299543624345414</v>
      </c>
      <c r="H59" s="52">
        <f t="shared" si="1"/>
        <v>0</v>
      </c>
    </row>
    <row r="60" spans="1:8" ht="30" x14ac:dyDescent="0.25">
      <c r="A60" s="21" t="s">
        <v>139</v>
      </c>
      <c r="B60" s="63">
        <v>8689778.3000000007</v>
      </c>
      <c r="C60" s="42">
        <v>2929711.2</v>
      </c>
      <c r="D60" s="64">
        <v>0.33714452761125102</v>
      </c>
      <c r="E60" s="10">
        <f t="shared" si="3"/>
        <v>5760067.1000000006</v>
      </c>
      <c r="F60" s="51" t="e">
        <f>#REF!-E60</f>
        <v>#REF!</v>
      </c>
      <c r="G60" s="49">
        <f t="shared" si="2"/>
        <v>0.33714452761125102</v>
      </c>
      <c r="H60" s="52">
        <f t="shared" si="1"/>
        <v>0</v>
      </c>
    </row>
    <row r="61" spans="1:8" x14ac:dyDescent="0.25">
      <c r="A61" s="21" t="s">
        <v>143</v>
      </c>
      <c r="B61" s="63">
        <v>269118.33</v>
      </c>
      <c r="C61" s="42">
        <v>76261</v>
      </c>
      <c r="D61" s="64">
        <v>0.28337348853197775</v>
      </c>
      <c r="E61" s="10"/>
      <c r="F61" s="51"/>
      <c r="G61" s="49"/>
      <c r="H61" s="52"/>
    </row>
    <row r="62" spans="1:8" ht="28.5" x14ac:dyDescent="0.25">
      <c r="A62" s="65" t="s">
        <v>144</v>
      </c>
      <c r="B62" s="60">
        <v>1294961.3999999999</v>
      </c>
      <c r="C62" s="50">
        <v>1231836.3999999999</v>
      </c>
      <c r="D62" s="61">
        <v>0.95125337326657</v>
      </c>
      <c r="E62" s="10">
        <f t="shared" ref="E62:E67" si="4">B62-C62</f>
        <v>63125</v>
      </c>
      <c r="F62" s="51" t="e">
        <f>#REF!-E62</f>
        <v>#REF!</v>
      </c>
      <c r="G62" s="49">
        <f t="shared" si="2"/>
        <v>0.95125337326657</v>
      </c>
      <c r="H62" s="52">
        <f t="shared" si="1"/>
        <v>0</v>
      </c>
    </row>
    <row r="63" spans="1:8" ht="30" x14ac:dyDescent="0.25">
      <c r="A63" s="21" t="s">
        <v>145</v>
      </c>
      <c r="B63" s="63">
        <v>1294961.3999999999</v>
      </c>
      <c r="C63" s="42">
        <v>1231836.3999999999</v>
      </c>
      <c r="D63" s="64">
        <v>0.95125337326657</v>
      </c>
      <c r="E63" s="10">
        <f t="shared" si="4"/>
        <v>63125</v>
      </c>
      <c r="F63" s="51" t="e">
        <f>#REF!-E63</f>
        <v>#REF!</v>
      </c>
      <c r="G63" s="49">
        <f t="shared" si="2"/>
        <v>0.95125337326657</v>
      </c>
      <c r="H63" s="52">
        <f t="shared" si="1"/>
        <v>0</v>
      </c>
    </row>
    <row r="64" spans="1:8" ht="57" x14ac:dyDescent="0.25">
      <c r="A64" s="20" t="s">
        <v>169</v>
      </c>
      <c r="B64" s="60">
        <v>110844.6</v>
      </c>
      <c r="C64" s="50">
        <v>118408.9</v>
      </c>
      <c r="D64" s="61">
        <v>1.0682423861875092</v>
      </c>
      <c r="E64" s="10">
        <f t="shared" si="4"/>
        <v>-7564.2999999999884</v>
      </c>
      <c r="F64" s="51" t="e">
        <f>#REF!-E64</f>
        <v>#REF!</v>
      </c>
      <c r="G64" s="49">
        <f t="shared" si="2"/>
        <v>1.0682423861875092</v>
      </c>
      <c r="H64" s="52">
        <f t="shared" si="1"/>
        <v>0</v>
      </c>
    </row>
    <row r="65" spans="1:8" ht="90" x14ac:dyDescent="0.25">
      <c r="A65" s="21" t="s">
        <v>175</v>
      </c>
      <c r="B65" s="63">
        <v>110844.6</v>
      </c>
      <c r="C65" s="42">
        <v>118408.9</v>
      </c>
      <c r="D65" s="64">
        <v>1.0682423861875092</v>
      </c>
      <c r="E65" s="10">
        <f t="shared" si="4"/>
        <v>-7564.2999999999884</v>
      </c>
      <c r="F65" s="51" t="e">
        <f>#REF!-E65</f>
        <v>#REF!</v>
      </c>
      <c r="G65" s="49">
        <f t="shared" si="2"/>
        <v>1.0682423861875092</v>
      </c>
      <c r="H65" s="52">
        <f t="shared" si="1"/>
        <v>0</v>
      </c>
    </row>
    <row r="66" spans="1:8" ht="42.75" x14ac:dyDescent="0.25">
      <c r="A66" s="20" t="s">
        <v>131</v>
      </c>
      <c r="B66" s="60">
        <v>-44188.3</v>
      </c>
      <c r="C66" s="50">
        <v>-25985.4</v>
      </c>
      <c r="D66" s="61">
        <v>0.58806064048628259</v>
      </c>
      <c r="E66" s="10">
        <f t="shared" si="4"/>
        <v>-18202.900000000001</v>
      </c>
      <c r="F66" s="51" t="e">
        <f>#REF!-E66</f>
        <v>#REF!</v>
      </c>
      <c r="G66" s="49">
        <f t="shared" si="2"/>
        <v>0.58806064048628259</v>
      </c>
      <c r="H66" s="52">
        <f t="shared" si="1"/>
        <v>0</v>
      </c>
    </row>
    <row r="67" spans="1:8" ht="45" x14ac:dyDescent="0.25">
      <c r="A67" s="21" t="s">
        <v>176</v>
      </c>
      <c r="B67" s="63">
        <v>-44188.3</v>
      </c>
      <c r="C67" s="42">
        <v>-25985.4</v>
      </c>
      <c r="D67" s="64">
        <v>0.58806064048628259</v>
      </c>
      <c r="E67" s="10">
        <f t="shared" si="4"/>
        <v>-18202.900000000001</v>
      </c>
      <c r="F67" s="51" t="e">
        <f>#REF!-E67</f>
        <v>#REF!</v>
      </c>
      <c r="G67" s="49">
        <f t="shared" si="2"/>
        <v>0.58806064048628259</v>
      </c>
      <c r="H67" s="52">
        <f t="shared" si="1"/>
        <v>0</v>
      </c>
    </row>
    <row r="68" spans="1:8" x14ac:dyDescent="0.25">
      <c r="B68" s="10"/>
    </row>
  </sheetData>
  <customSheetViews>
    <customSheetView guid="{6943B490-3070-4625-8DEE-85B509FE6D1B}" topLeftCell="A36">
      <selection activeCell="C44" sqref="C44"/>
      <pageMargins left="0.7" right="0.7" top="0.75" bottom="0.75" header="0.3" footer="0.3"/>
    </customSheetView>
    <customSheetView guid="{A4D09F0F-4C69-4056-BD3D-99C01656B021}" topLeftCell="A36">
      <selection activeCell="C44" sqref="C44"/>
      <pageMargins left="0.7" right="0.7" top="0.75" bottom="0.75" header="0.3" footer="0.3"/>
    </customSheetView>
  </customSheetViews>
  <mergeCells count="4">
    <mergeCell ref="A8:D8"/>
    <mergeCell ref="E10:H10"/>
    <mergeCell ref="A2:D2"/>
    <mergeCell ref="A3:D3"/>
  </mergeCells>
  <pageMargins left="0.31496062992125984" right="0" top="0.35433070866141736" bottom="0.35433070866141736" header="0.31496062992125984" footer="0.31496062992125984"/>
  <pageSetup paperSize="9" scale="96" fitToHeight="0" orientation="portrait" r:id="rId1"/>
  <rowBreaks count="1" manualBreakCount="1">
    <brk id="36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3" tint="0.59999389629810485"/>
    <pageSetUpPr fitToPage="1"/>
  </sheetPr>
  <dimension ref="A1:I60"/>
  <sheetViews>
    <sheetView view="pageBreakPreview" topLeftCell="A25" zoomScale="80" zoomScaleNormal="85" zoomScaleSheetLayoutView="80" workbookViewId="0">
      <selection activeCell="B37" sqref="B37"/>
    </sheetView>
  </sheetViews>
  <sheetFormatPr defaultColWidth="9.140625" defaultRowHeight="15" x14ac:dyDescent="0.25"/>
  <cols>
    <col min="1" max="1" width="55" style="11" customWidth="1"/>
    <col min="2" max="2" width="6.85546875" style="40" customWidth="1"/>
    <col min="3" max="3" width="19" style="89" customWidth="1"/>
    <col min="4" max="4" width="19.140625" style="89" customWidth="1"/>
    <col min="5" max="5" width="17.5703125" style="93" customWidth="1"/>
    <col min="6" max="6" width="15.7109375" style="11" customWidth="1"/>
    <col min="7" max="7" width="14.42578125" style="11" customWidth="1"/>
    <col min="8" max="8" width="13.42578125" style="11" customWidth="1"/>
    <col min="9" max="9" width="16.140625" style="12" customWidth="1"/>
    <col min="10" max="16384" width="9.140625" style="11"/>
  </cols>
  <sheetData>
    <row r="1" spans="1:9" ht="19.5" x14ac:dyDescent="0.25">
      <c r="A1" s="101" t="s">
        <v>79</v>
      </c>
      <c r="B1" s="101"/>
      <c r="C1" s="101"/>
      <c r="D1" s="101"/>
      <c r="E1" s="101"/>
    </row>
    <row r="2" spans="1:9" ht="19.5" x14ac:dyDescent="0.25">
      <c r="A2" s="22"/>
      <c r="B2" s="22"/>
      <c r="C2" s="87"/>
      <c r="D2" s="87"/>
      <c r="E2" s="83"/>
    </row>
    <row r="3" spans="1:9" ht="42.75" x14ac:dyDescent="0.25">
      <c r="A3" s="90" t="s">
        <v>0</v>
      </c>
      <c r="B3" s="90"/>
      <c r="C3" s="90" t="s">
        <v>1</v>
      </c>
      <c r="D3" s="90" t="s">
        <v>2</v>
      </c>
      <c r="E3" s="90" t="s">
        <v>3</v>
      </c>
    </row>
    <row r="4" spans="1:9" s="24" customFormat="1" ht="11.25" x14ac:dyDescent="0.25">
      <c r="A4" s="23">
        <v>1</v>
      </c>
      <c r="B4" s="84">
        <v>2</v>
      </c>
      <c r="C4" s="80">
        <v>3</v>
      </c>
      <c r="D4" s="80">
        <v>4</v>
      </c>
      <c r="E4" s="84" t="s">
        <v>192</v>
      </c>
      <c r="I4" s="25"/>
    </row>
    <row r="5" spans="1:9" s="28" customFormat="1" ht="15.75" x14ac:dyDescent="0.25">
      <c r="A5" s="26" t="s">
        <v>4</v>
      </c>
      <c r="B5" s="85"/>
      <c r="C5" s="86">
        <v>37912335.000000007</v>
      </c>
      <c r="D5" s="86">
        <v>7822813.3000000007</v>
      </c>
      <c r="E5" s="91">
        <v>0.20599999999999999</v>
      </c>
      <c r="F5" s="27"/>
      <c r="I5" s="29"/>
    </row>
    <row r="6" spans="1:9" ht="15.75" x14ac:dyDescent="0.25">
      <c r="A6" s="30" t="s">
        <v>5</v>
      </c>
      <c r="B6" s="31"/>
      <c r="C6" s="39"/>
      <c r="D6" s="39"/>
      <c r="E6" s="91"/>
    </row>
    <row r="7" spans="1:9" x14ac:dyDescent="0.25">
      <c r="A7" s="32" t="s">
        <v>43</v>
      </c>
      <c r="B7" s="33" t="s">
        <v>6</v>
      </c>
      <c r="C7" s="38">
        <v>3899850.4000000004</v>
      </c>
      <c r="D7" s="38">
        <v>856026.39999999991</v>
      </c>
      <c r="E7" s="91">
        <v>0.21950236860367767</v>
      </c>
      <c r="F7" s="12"/>
      <c r="G7" s="12"/>
      <c r="H7" s="12"/>
    </row>
    <row r="8" spans="1:9" ht="42.75" x14ac:dyDescent="0.25">
      <c r="A8" s="32" t="s">
        <v>44</v>
      </c>
      <c r="B8" s="33" t="s">
        <v>7</v>
      </c>
      <c r="C8" s="38">
        <v>13974.5</v>
      </c>
      <c r="D8" s="38">
        <v>5812</v>
      </c>
      <c r="E8" s="91">
        <v>0.41590038999606427</v>
      </c>
      <c r="F8" s="12"/>
      <c r="G8" s="12"/>
      <c r="H8" s="12"/>
    </row>
    <row r="9" spans="1:9" ht="57" x14ac:dyDescent="0.25">
      <c r="A9" s="32" t="s">
        <v>45</v>
      </c>
      <c r="B9" s="33" t="s">
        <v>8</v>
      </c>
      <c r="C9" s="38">
        <v>163625.5</v>
      </c>
      <c r="D9" s="38">
        <v>41190.300000000003</v>
      </c>
      <c r="E9" s="91">
        <v>0.25173521242104685</v>
      </c>
      <c r="F9" s="12"/>
      <c r="G9" s="12"/>
      <c r="H9" s="12"/>
    </row>
    <row r="10" spans="1:9" ht="57" x14ac:dyDescent="0.25">
      <c r="A10" s="32" t="s">
        <v>46</v>
      </c>
      <c r="B10" s="33" t="s">
        <v>9</v>
      </c>
      <c r="C10" s="38">
        <v>1189422.9000000001</v>
      </c>
      <c r="D10" s="38">
        <v>297446.69999999995</v>
      </c>
      <c r="E10" s="91">
        <v>0.25007648667265436</v>
      </c>
      <c r="F10" s="12"/>
      <c r="G10" s="12"/>
      <c r="H10" s="12"/>
    </row>
    <row r="11" spans="1:9" x14ac:dyDescent="0.25">
      <c r="A11" s="32" t="s">
        <v>187</v>
      </c>
      <c r="B11" s="33" t="s">
        <v>186</v>
      </c>
      <c r="C11" s="38">
        <v>50.4</v>
      </c>
      <c r="D11" s="38">
        <v>0</v>
      </c>
      <c r="E11" s="91">
        <v>0</v>
      </c>
      <c r="F11" s="12"/>
      <c r="G11" s="12"/>
      <c r="H11" s="12"/>
    </row>
    <row r="12" spans="1:9" ht="42.75" x14ac:dyDescent="0.25">
      <c r="A12" s="32" t="s">
        <v>142</v>
      </c>
      <c r="B12" s="33" t="s">
        <v>10</v>
      </c>
      <c r="C12" s="38">
        <v>190881.30000000002</v>
      </c>
      <c r="D12" s="38">
        <v>59169.9</v>
      </c>
      <c r="E12" s="91">
        <v>0.3099826960524682</v>
      </c>
      <c r="F12" s="12"/>
      <c r="G12" s="12"/>
      <c r="H12" s="12"/>
    </row>
    <row r="13" spans="1:9" x14ac:dyDescent="0.25">
      <c r="A13" s="32" t="s">
        <v>47</v>
      </c>
      <c r="B13" s="33" t="s">
        <v>11</v>
      </c>
      <c r="C13" s="38">
        <v>36064.6</v>
      </c>
      <c r="D13" s="38">
        <v>0</v>
      </c>
      <c r="E13" s="91">
        <v>0</v>
      </c>
      <c r="F13" s="12"/>
      <c r="G13" s="12"/>
      <c r="H13" s="12"/>
    </row>
    <row r="14" spans="1:9" x14ac:dyDescent="0.25">
      <c r="A14" s="32" t="s">
        <v>48</v>
      </c>
      <c r="B14" s="33" t="s">
        <v>12</v>
      </c>
      <c r="C14" s="38">
        <v>2305831.2000000002</v>
      </c>
      <c r="D14" s="38">
        <v>452407.49999999994</v>
      </c>
      <c r="E14" s="91">
        <v>0.19620148257166437</v>
      </c>
      <c r="F14" s="12"/>
      <c r="G14" s="12"/>
      <c r="H14" s="12"/>
    </row>
    <row r="15" spans="1:9" s="35" customFormat="1" ht="28.5" x14ac:dyDescent="0.25">
      <c r="A15" s="32" t="s">
        <v>49</v>
      </c>
      <c r="B15" s="33" t="s">
        <v>13</v>
      </c>
      <c r="C15" s="38">
        <v>640557.80000000005</v>
      </c>
      <c r="D15" s="38">
        <v>226463</v>
      </c>
      <c r="E15" s="91">
        <v>0.35354030502789907</v>
      </c>
      <c r="F15" s="36"/>
      <c r="G15" s="36"/>
      <c r="H15" s="36"/>
      <c r="I15" s="36"/>
    </row>
    <row r="16" spans="1:9" ht="42.75" x14ac:dyDescent="0.25">
      <c r="A16" s="32" t="s">
        <v>50</v>
      </c>
      <c r="B16" s="33" t="s">
        <v>14</v>
      </c>
      <c r="C16" s="38">
        <v>102784.4</v>
      </c>
      <c r="D16" s="38">
        <v>22455.1</v>
      </c>
      <c r="E16" s="91">
        <v>0.21846797763084672</v>
      </c>
      <c r="F16" s="12"/>
      <c r="G16" s="12"/>
      <c r="H16" s="12"/>
    </row>
    <row r="17" spans="1:9" ht="42.75" x14ac:dyDescent="0.25">
      <c r="A17" s="32" t="s">
        <v>160</v>
      </c>
      <c r="B17" s="33" t="s">
        <v>159</v>
      </c>
      <c r="C17" s="38">
        <v>392368.1</v>
      </c>
      <c r="D17" s="38">
        <v>92997</v>
      </c>
      <c r="E17" s="91">
        <v>0.23701468085708294</v>
      </c>
      <c r="F17" s="12"/>
      <c r="G17" s="12"/>
      <c r="H17" s="12"/>
    </row>
    <row r="18" spans="1:9" ht="28.5" x14ac:dyDescent="0.25">
      <c r="A18" s="32" t="s">
        <v>172</v>
      </c>
      <c r="B18" s="33" t="s">
        <v>171</v>
      </c>
      <c r="C18" s="38">
        <v>145405.30000000002</v>
      </c>
      <c r="D18" s="38">
        <v>111010.90000000001</v>
      </c>
      <c r="E18" s="91">
        <v>0.76345841588992969</v>
      </c>
      <c r="F18" s="12"/>
      <c r="G18" s="12"/>
      <c r="H18" s="12"/>
    </row>
    <row r="19" spans="1:9" s="35" customFormat="1" ht="14.25" x14ac:dyDescent="0.25">
      <c r="A19" s="32" t="s">
        <v>51</v>
      </c>
      <c r="B19" s="33" t="s">
        <v>15</v>
      </c>
      <c r="C19" s="38">
        <v>5372611</v>
      </c>
      <c r="D19" s="38">
        <v>900315.5</v>
      </c>
      <c r="E19" s="91">
        <v>0.16757503939890678</v>
      </c>
      <c r="F19" s="36"/>
      <c r="G19" s="36"/>
      <c r="H19" s="36"/>
      <c r="I19" s="36"/>
    </row>
    <row r="20" spans="1:9" x14ac:dyDescent="0.25">
      <c r="A20" s="32" t="s">
        <v>52</v>
      </c>
      <c r="B20" s="33" t="s">
        <v>16</v>
      </c>
      <c r="C20" s="38">
        <v>1085427.2</v>
      </c>
      <c r="D20" s="38">
        <v>365944.6</v>
      </c>
      <c r="E20" s="91">
        <v>0.33714338465076238</v>
      </c>
      <c r="F20" s="12"/>
      <c r="G20" s="12"/>
      <c r="H20" s="12"/>
    </row>
    <row r="21" spans="1:9" x14ac:dyDescent="0.25">
      <c r="A21" s="32" t="s">
        <v>53</v>
      </c>
      <c r="B21" s="33" t="s">
        <v>17</v>
      </c>
      <c r="C21" s="38">
        <v>4123233.4</v>
      </c>
      <c r="D21" s="38">
        <v>504751.6</v>
      </c>
      <c r="E21" s="91">
        <v>0.12241645112789394</v>
      </c>
      <c r="F21" s="12"/>
      <c r="G21" s="12"/>
      <c r="H21" s="12"/>
    </row>
    <row r="22" spans="1:9" x14ac:dyDescent="0.25">
      <c r="A22" s="32" t="s">
        <v>188</v>
      </c>
      <c r="B22" s="33" t="s">
        <v>177</v>
      </c>
      <c r="C22" s="38">
        <v>121674.9</v>
      </c>
      <c r="D22" s="38">
        <v>29611.3</v>
      </c>
      <c r="E22" s="91">
        <v>0.24336407919792827</v>
      </c>
      <c r="F22" s="12"/>
      <c r="G22" s="12"/>
      <c r="H22" s="12"/>
    </row>
    <row r="23" spans="1:9" ht="28.5" x14ac:dyDescent="0.25">
      <c r="A23" s="32" t="s">
        <v>54</v>
      </c>
      <c r="B23" s="33" t="s">
        <v>18</v>
      </c>
      <c r="C23" s="38">
        <v>42275.5</v>
      </c>
      <c r="D23" s="38">
        <v>8</v>
      </c>
      <c r="E23" s="91">
        <v>1.8923489964636729E-4</v>
      </c>
      <c r="F23" s="12"/>
      <c r="G23" s="12"/>
      <c r="H23" s="12"/>
    </row>
    <row r="24" spans="1:9" s="35" customFormat="1" ht="14.25" x14ac:dyDescent="0.25">
      <c r="A24" s="32" t="s">
        <v>55</v>
      </c>
      <c r="B24" s="33" t="s">
        <v>19</v>
      </c>
      <c r="C24" s="38">
        <v>8597765.8000000007</v>
      </c>
      <c r="D24" s="38">
        <v>890998.20000000007</v>
      </c>
      <c r="E24" s="91">
        <v>0.10363136432490404</v>
      </c>
      <c r="F24" s="36"/>
      <c r="G24" s="36"/>
      <c r="H24" s="36"/>
      <c r="I24" s="36"/>
    </row>
    <row r="25" spans="1:9" x14ac:dyDescent="0.25">
      <c r="A25" s="32" t="s">
        <v>56</v>
      </c>
      <c r="B25" s="33" t="s">
        <v>20</v>
      </c>
      <c r="C25" s="38">
        <v>5856100.9000000004</v>
      </c>
      <c r="D25" s="38">
        <v>608362.4</v>
      </c>
      <c r="E25" s="91">
        <v>0.10388523189550918</v>
      </c>
      <c r="F25" s="12"/>
      <c r="G25" s="12"/>
      <c r="H25" s="12"/>
    </row>
    <row r="26" spans="1:9" x14ac:dyDescent="0.25">
      <c r="A26" s="32" t="s">
        <v>57</v>
      </c>
      <c r="B26" s="33" t="s">
        <v>21</v>
      </c>
      <c r="C26" s="38">
        <v>1087429.3999999999</v>
      </c>
      <c r="D26" s="38">
        <v>32249.5</v>
      </c>
      <c r="E26" s="91">
        <v>2.9656637938977926E-2</v>
      </c>
      <c r="F26" s="12"/>
      <c r="G26" s="12"/>
      <c r="H26" s="12"/>
    </row>
    <row r="27" spans="1:9" x14ac:dyDescent="0.25">
      <c r="A27" s="32" t="s">
        <v>58</v>
      </c>
      <c r="B27" s="33" t="s">
        <v>22</v>
      </c>
      <c r="C27" s="38">
        <v>1187287.7000000002</v>
      </c>
      <c r="D27" s="38">
        <v>120037.3</v>
      </c>
      <c r="E27" s="91">
        <v>0.10110211703532344</v>
      </c>
      <c r="F27" s="12"/>
      <c r="G27" s="12"/>
      <c r="H27" s="12"/>
    </row>
    <row r="28" spans="1:9" ht="28.5" x14ac:dyDescent="0.25">
      <c r="A28" s="32" t="s">
        <v>59</v>
      </c>
      <c r="B28" s="33" t="s">
        <v>23</v>
      </c>
      <c r="C28" s="38">
        <v>466947.80000000005</v>
      </c>
      <c r="D28" s="38">
        <v>130349</v>
      </c>
      <c r="E28" s="91">
        <v>0.27915111710559509</v>
      </c>
      <c r="F28" s="12"/>
      <c r="G28" s="12"/>
      <c r="H28" s="12"/>
    </row>
    <row r="29" spans="1:9" s="35" customFormat="1" ht="14.25" x14ac:dyDescent="0.25">
      <c r="A29" s="32" t="s">
        <v>150</v>
      </c>
      <c r="B29" s="33" t="s">
        <v>148</v>
      </c>
      <c r="C29" s="38">
        <v>613758.6</v>
      </c>
      <c r="D29" s="38">
        <v>16928.8</v>
      </c>
      <c r="E29" s="91">
        <v>2.7582179703877063E-2</v>
      </c>
      <c r="F29" s="36"/>
      <c r="G29" s="36"/>
      <c r="H29" s="36"/>
      <c r="I29" s="36"/>
    </row>
    <row r="30" spans="1:9" x14ac:dyDescent="0.25">
      <c r="A30" s="32" t="s">
        <v>167</v>
      </c>
      <c r="B30" s="33" t="s">
        <v>165</v>
      </c>
      <c r="C30" s="38">
        <v>518997.5</v>
      </c>
      <c r="D30" s="38">
        <v>3787.6</v>
      </c>
      <c r="E30" s="91">
        <v>7.2979156932355162E-3</v>
      </c>
      <c r="F30" s="12"/>
      <c r="G30" s="12"/>
      <c r="H30" s="12"/>
    </row>
    <row r="31" spans="1:9" ht="28.5" x14ac:dyDescent="0.25">
      <c r="A31" s="32" t="s">
        <v>149</v>
      </c>
      <c r="B31" s="33" t="s">
        <v>147</v>
      </c>
      <c r="C31" s="38">
        <v>17346.199999999997</v>
      </c>
      <c r="D31" s="38">
        <v>0</v>
      </c>
      <c r="E31" s="91">
        <v>0</v>
      </c>
      <c r="F31" s="12"/>
      <c r="G31" s="12"/>
      <c r="H31" s="12"/>
    </row>
    <row r="32" spans="1:9" ht="28.5" x14ac:dyDescent="0.25">
      <c r="A32" s="32" t="s">
        <v>168</v>
      </c>
      <c r="B32" s="33" t="s">
        <v>166</v>
      </c>
      <c r="C32" s="38">
        <v>77414.900000000009</v>
      </c>
      <c r="D32" s="38">
        <v>13141.2</v>
      </c>
      <c r="E32" s="91">
        <v>0.16975026771332133</v>
      </c>
      <c r="F32" s="12"/>
      <c r="G32" s="12"/>
      <c r="H32" s="12"/>
    </row>
    <row r="33" spans="1:9" s="35" customFormat="1" ht="14.25" x14ac:dyDescent="0.25">
      <c r="A33" s="32" t="s">
        <v>60</v>
      </c>
      <c r="B33" s="33" t="s">
        <v>24</v>
      </c>
      <c r="C33" s="88">
        <v>14591405.400000002</v>
      </c>
      <c r="D33" s="38">
        <v>3816133.2</v>
      </c>
      <c r="E33" s="91">
        <v>0.2615329432214939</v>
      </c>
      <c r="F33" s="36"/>
      <c r="G33" s="36"/>
      <c r="H33" s="36"/>
      <c r="I33" s="36"/>
    </row>
    <row r="34" spans="1:9" x14ac:dyDescent="0.25">
      <c r="A34" s="32" t="s">
        <v>61</v>
      </c>
      <c r="B34" s="33" t="s">
        <v>25</v>
      </c>
      <c r="C34" s="38">
        <v>5086704.9000000004</v>
      </c>
      <c r="D34" s="38">
        <v>1430430.1</v>
      </c>
      <c r="E34" s="91">
        <v>0.28120957046279604</v>
      </c>
      <c r="F34" s="12"/>
      <c r="G34" s="12"/>
      <c r="H34" s="12"/>
    </row>
    <row r="35" spans="1:9" x14ac:dyDescent="0.25">
      <c r="A35" s="32" t="s">
        <v>62</v>
      </c>
      <c r="B35" s="33" t="s">
        <v>26</v>
      </c>
      <c r="C35" s="38">
        <v>6640089.2000000002</v>
      </c>
      <c r="D35" s="38">
        <v>1691788.4</v>
      </c>
      <c r="E35" s="91">
        <v>0.2547839869380068</v>
      </c>
      <c r="F35" s="12"/>
      <c r="G35" s="12"/>
      <c r="H35" s="12"/>
    </row>
    <row r="36" spans="1:9" x14ac:dyDescent="0.25">
      <c r="A36" s="34" t="s">
        <v>135</v>
      </c>
      <c r="B36" s="33" t="s">
        <v>134</v>
      </c>
      <c r="C36" s="38">
        <v>1867438.5999999999</v>
      </c>
      <c r="D36" s="38">
        <v>460777.1</v>
      </c>
      <c r="E36" s="91">
        <v>0.24674283802423277</v>
      </c>
      <c r="F36" s="12"/>
      <c r="G36" s="12"/>
      <c r="H36" s="12"/>
    </row>
    <row r="37" spans="1:9" ht="28.5" x14ac:dyDescent="0.25">
      <c r="A37" s="34" t="s">
        <v>162</v>
      </c>
      <c r="B37" s="33" t="s">
        <v>161</v>
      </c>
      <c r="C37" s="38">
        <v>3402.3</v>
      </c>
      <c r="D37" s="38">
        <v>1021.3</v>
      </c>
      <c r="E37" s="91">
        <v>0.30017929047996939</v>
      </c>
      <c r="F37" s="12"/>
      <c r="G37" s="12"/>
      <c r="H37" s="12"/>
    </row>
    <row r="38" spans="1:9" x14ac:dyDescent="0.25">
      <c r="A38" s="32" t="s">
        <v>63</v>
      </c>
      <c r="B38" s="33" t="s">
        <v>27</v>
      </c>
      <c r="C38" s="38">
        <v>139517.29999999999</v>
      </c>
      <c r="D38" s="38">
        <v>39678.199999999997</v>
      </c>
      <c r="E38" s="91">
        <v>0.28439627200354367</v>
      </c>
      <c r="F38" s="12"/>
      <c r="G38" s="12"/>
      <c r="H38" s="12"/>
    </row>
    <row r="39" spans="1:9" x14ac:dyDescent="0.25">
      <c r="A39" s="32" t="s">
        <v>64</v>
      </c>
      <c r="B39" s="33" t="s">
        <v>28</v>
      </c>
      <c r="C39" s="38">
        <v>854253.1</v>
      </c>
      <c r="D39" s="38">
        <v>192438.1</v>
      </c>
      <c r="E39" s="91">
        <v>0.22527059017988932</v>
      </c>
      <c r="F39" s="12"/>
      <c r="G39" s="12"/>
      <c r="H39" s="12"/>
    </row>
    <row r="40" spans="1:9" s="35" customFormat="1" ht="14.25" x14ac:dyDescent="0.25">
      <c r="A40" s="32" t="s">
        <v>65</v>
      </c>
      <c r="B40" s="33" t="s">
        <v>29</v>
      </c>
      <c r="C40" s="38">
        <v>1312068.5</v>
      </c>
      <c r="D40" s="38">
        <v>274938.7</v>
      </c>
      <c r="E40" s="91">
        <v>0.2095459955025214</v>
      </c>
      <c r="F40" s="36"/>
      <c r="G40" s="36"/>
      <c r="H40" s="36"/>
      <c r="I40" s="36"/>
    </row>
    <row r="41" spans="1:9" x14ac:dyDescent="0.25">
      <c r="A41" s="32" t="s">
        <v>66</v>
      </c>
      <c r="B41" s="33" t="s">
        <v>30</v>
      </c>
      <c r="C41" s="38">
        <v>828476.60000000009</v>
      </c>
      <c r="D41" s="38">
        <v>198571.6</v>
      </c>
      <c r="E41" s="91">
        <v>0.23968281059477115</v>
      </c>
      <c r="F41" s="12"/>
      <c r="G41" s="12"/>
      <c r="H41" s="12"/>
    </row>
    <row r="42" spans="1:9" ht="28.5" x14ac:dyDescent="0.25">
      <c r="A42" s="32" t="s">
        <v>67</v>
      </c>
      <c r="B42" s="33" t="s">
        <v>31</v>
      </c>
      <c r="C42" s="38">
        <v>483591.9</v>
      </c>
      <c r="D42" s="38">
        <v>76367.10000000002</v>
      </c>
      <c r="E42" s="92">
        <v>0.15791641671417578</v>
      </c>
      <c r="F42" s="12"/>
      <c r="G42" s="12"/>
      <c r="H42" s="12"/>
    </row>
    <row r="43" spans="1:9" s="35" customFormat="1" ht="14.25" x14ac:dyDescent="0.25">
      <c r="A43" s="32" t="s">
        <v>68</v>
      </c>
      <c r="B43" s="33" t="s">
        <v>32</v>
      </c>
      <c r="C43" s="38">
        <v>1252152.8</v>
      </c>
      <c r="D43" s="38">
        <v>382664.2</v>
      </c>
      <c r="E43" s="91">
        <v>0.30560503478489204</v>
      </c>
      <c r="F43" s="36"/>
      <c r="G43" s="36"/>
      <c r="H43" s="36"/>
      <c r="I43" s="36"/>
    </row>
    <row r="44" spans="1:9" x14ac:dyDescent="0.25">
      <c r="A44" s="32" t="s">
        <v>69</v>
      </c>
      <c r="B44" s="33" t="s">
        <v>33</v>
      </c>
      <c r="C44" s="38">
        <v>58195.7</v>
      </c>
      <c r="D44" s="38">
        <v>12710.5</v>
      </c>
      <c r="E44" s="91">
        <v>0.21840960758269082</v>
      </c>
      <c r="F44" s="12"/>
      <c r="G44" s="12"/>
      <c r="H44" s="12"/>
    </row>
    <row r="45" spans="1:9" x14ac:dyDescent="0.25">
      <c r="A45" s="32" t="s">
        <v>70</v>
      </c>
      <c r="B45" s="33" t="s">
        <v>34</v>
      </c>
      <c r="C45" s="38">
        <v>1071210.3</v>
      </c>
      <c r="D45" s="38">
        <v>338929.10000000003</v>
      </c>
      <c r="E45" s="91">
        <v>0.31639828332494563</v>
      </c>
      <c r="F45" s="12"/>
      <c r="G45" s="12"/>
      <c r="H45" s="12"/>
    </row>
    <row r="46" spans="1:9" x14ac:dyDescent="0.25">
      <c r="A46" s="32" t="s">
        <v>71</v>
      </c>
      <c r="B46" s="33" t="s">
        <v>35</v>
      </c>
      <c r="C46" s="38">
        <v>5487.3</v>
      </c>
      <c r="D46" s="38">
        <v>732.3</v>
      </c>
      <c r="E46" s="91">
        <v>0.13345361106555134</v>
      </c>
      <c r="F46" s="12"/>
      <c r="G46" s="12"/>
      <c r="H46" s="12"/>
    </row>
    <row r="47" spans="1:9" x14ac:dyDescent="0.25">
      <c r="A47" s="32" t="s">
        <v>72</v>
      </c>
      <c r="B47" s="33" t="s">
        <v>36</v>
      </c>
      <c r="C47" s="38">
        <v>117259.50000000001</v>
      </c>
      <c r="D47" s="38">
        <v>30292.3</v>
      </c>
      <c r="E47" s="91">
        <v>0.25833557195792234</v>
      </c>
      <c r="F47" s="12"/>
      <c r="G47" s="12"/>
      <c r="H47" s="12"/>
    </row>
    <row r="48" spans="1:9" s="79" customFormat="1" x14ac:dyDescent="0.25">
      <c r="A48" s="81" t="s">
        <v>73</v>
      </c>
      <c r="B48" s="33" t="s">
        <v>37</v>
      </c>
      <c r="C48" s="38">
        <v>1499924.0999999999</v>
      </c>
      <c r="D48" s="38">
        <v>417695.2</v>
      </c>
      <c r="E48" s="92">
        <v>0.27847755763108284</v>
      </c>
      <c r="F48" s="78"/>
      <c r="G48" s="78"/>
      <c r="H48" s="78"/>
      <c r="I48" s="78"/>
    </row>
    <row r="49" spans="1:9" x14ac:dyDescent="0.25">
      <c r="A49" s="32" t="s">
        <v>74</v>
      </c>
      <c r="B49" s="33" t="s">
        <v>38</v>
      </c>
      <c r="C49" s="38">
        <v>1371495.2</v>
      </c>
      <c r="D49" s="38">
        <v>386224</v>
      </c>
      <c r="E49" s="91">
        <v>0.28160798521205177</v>
      </c>
      <c r="F49" s="12"/>
      <c r="G49" s="12"/>
      <c r="H49" s="12"/>
    </row>
    <row r="50" spans="1:9" x14ac:dyDescent="0.25">
      <c r="A50" s="32" t="s">
        <v>75</v>
      </c>
      <c r="B50" s="33" t="s">
        <v>39</v>
      </c>
      <c r="C50" s="38">
        <v>6971.7</v>
      </c>
      <c r="D50" s="38">
        <v>725.9</v>
      </c>
      <c r="E50" s="91">
        <v>0.1041209461107047</v>
      </c>
      <c r="F50" s="12"/>
      <c r="G50" s="12"/>
      <c r="H50" s="12"/>
    </row>
    <row r="51" spans="1:9" ht="28.5" x14ac:dyDescent="0.25">
      <c r="A51" s="32" t="s">
        <v>76</v>
      </c>
      <c r="B51" s="33" t="s">
        <v>40</v>
      </c>
      <c r="C51" s="38">
        <v>121457.2</v>
      </c>
      <c r="D51" s="38">
        <v>30745.299999999996</v>
      </c>
      <c r="E51" s="91">
        <v>0.25313690748675249</v>
      </c>
      <c r="F51" s="12"/>
      <c r="G51" s="12"/>
      <c r="H51" s="12"/>
    </row>
    <row r="52" spans="1:9" s="35" customFormat="1" ht="14.25" x14ac:dyDescent="0.25">
      <c r="A52" s="32" t="s">
        <v>189</v>
      </c>
      <c r="B52" s="33" t="s">
        <v>41</v>
      </c>
      <c r="C52" s="38">
        <v>119250.20000000001</v>
      </c>
      <c r="D52" s="38">
        <v>40650.1</v>
      </c>
      <c r="E52" s="91">
        <v>0.34088077001128714</v>
      </c>
      <c r="F52" s="36"/>
      <c r="G52" s="36"/>
      <c r="H52" s="36"/>
      <c r="I52" s="36"/>
    </row>
    <row r="53" spans="1:9" x14ac:dyDescent="0.25">
      <c r="A53" s="32" t="s">
        <v>152</v>
      </c>
      <c r="B53" s="33" t="s">
        <v>151</v>
      </c>
      <c r="C53" s="38">
        <v>45970.9</v>
      </c>
      <c r="D53" s="38">
        <v>14139</v>
      </c>
      <c r="E53" s="91">
        <v>0.307564132962374</v>
      </c>
      <c r="F53" s="12"/>
      <c r="G53" s="12"/>
      <c r="H53" s="12"/>
    </row>
    <row r="54" spans="1:9" x14ac:dyDescent="0.25">
      <c r="A54" s="32" t="s">
        <v>77</v>
      </c>
      <c r="B54" s="33" t="s">
        <v>42</v>
      </c>
      <c r="C54" s="38">
        <v>73279.3</v>
      </c>
      <c r="D54" s="38">
        <v>26511.1</v>
      </c>
      <c r="E54" s="91">
        <v>0.36178156723658655</v>
      </c>
      <c r="F54" s="12"/>
      <c r="G54" s="12"/>
      <c r="H54" s="12"/>
    </row>
    <row r="55" spans="1:9" s="35" customFormat="1" ht="28.5" x14ac:dyDescent="0.25">
      <c r="A55" s="34" t="s">
        <v>180</v>
      </c>
      <c r="B55" s="33" t="s">
        <v>178</v>
      </c>
      <c r="C55" s="38">
        <v>12990.4</v>
      </c>
      <c r="D55" s="38">
        <v>0</v>
      </c>
      <c r="E55" s="91">
        <v>0</v>
      </c>
      <c r="F55" s="36"/>
      <c r="G55" s="36"/>
      <c r="H55" s="36"/>
      <c r="I55" s="36"/>
    </row>
    <row r="56" spans="1:9" ht="28.5" x14ac:dyDescent="0.25">
      <c r="A56" s="34" t="s">
        <v>181</v>
      </c>
      <c r="B56" s="33" t="s">
        <v>179</v>
      </c>
      <c r="C56" s="38">
        <v>12990.4</v>
      </c>
      <c r="D56" s="38">
        <v>0</v>
      </c>
      <c r="E56" s="91">
        <v>0</v>
      </c>
      <c r="F56" s="12"/>
      <c r="G56" s="12"/>
      <c r="H56" s="12"/>
    </row>
    <row r="57" spans="1:9" ht="28.5" x14ac:dyDescent="0.25">
      <c r="A57" s="37" t="s">
        <v>78</v>
      </c>
      <c r="B57" s="82"/>
      <c r="C57" s="38">
        <v>-5463225.0700000115</v>
      </c>
      <c r="D57" s="38">
        <v>1196779.0999999996</v>
      </c>
      <c r="E57" s="91"/>
      <c r="I57" s="11"/>
    </row>
    <row r="60" spans="1:9" x14ac:dyDescent="0.25">
      <c r="C60" s="38"/>
    </row>
  </sheetData>
  <autoFilter ref="A6:I57"/>
  <mergeCells count="1">
    <mergeCell ref="A1:E1"/>
  </mergeCells>
  <pageMargins left="0.15748031496062992" right="0.19685039370078741" top="0.39370078740157483" bottom="0.31496062992125984" header="0.31496062992125984" footer="0.19685039370078741"/>
  <pageSetup paperSize="9" scale="85" fitToHeight="0" orientation="portrait" r:id="rId1"/>
  <colBreaks count="1" manualBreakCount="1">
    <brk id="3" max="57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3" tint="0.59999389629810485"/>
    <pageSetUpPr fitToPage="1"/>
  </sheetPr>
  <dimension ref="A1:C25"/>
  <sheetViews>
    <sheetView view="pageBreakPreview" topLeftCell="A4" zoomScaleNormal="100" zoomScaleSheetLayoutView="100" workbookViewId="0">
      <selection activeCell="B11" sqref="B11"/>
    </sheetView>
  </sheetViews>
  <sheetFormatPr defaultRowHeight="15" x14ac:dyDescent="0.25"/>
  <cols>
    <col min="1" max="1" width="55.85546875" customWidth="1"/>
    <col min="2" max="2" width="18.85546875" customWidth="1"/>
    <col min="3" max="3" width="18.5703125" customWidth="1"/>
  </cols>
  <sheetData>
    <row r="1" spans="1:3" ht="18.75" x14ac:dyDescent="0.25">
      <c r="A1" s="102" t="s">
        <v>83</v>
      </c>
      <c r="B1" s="102"/>
      <c r="C1" s="102"/>
    </row>
    <row r="3" spans="1:3" ht="42.75" x14ac:dyDescent="0.25">
      <c r="A3" s="1" t="s">
        <v>0</v>
      </c>
      <c r="B3" s="1" t="s">
        <v>1</v>
      </c>
      <c r="C3" s="1" t="s">
        <v>2</v>
      </c>
    </row>
    <row r="4" spans="1:3" x14ac:dyDescent="0.25">
      <c r="A4" s="13">
        <v>1</v>
      </c>
      <c r="B4" s="13">
        <v>4</v>
      </c>
      <c r="C4" s="13">
        <v>5</v>
      </c>
    </row>
    <row r="5" spans="1:3" ht="31.5" x14ac:dyDescent="0.25">
      <c r="A5" s="14" t="s">
        <v>190</v>
      </c>
      <c r="B5" s="54">
        <v>5282028.1000000015</v>
      </c>
      <c r="C5" s="55">
        <v>-1196779.0999999996</v>
      </c>
    </row>
    <row r="6" spans="1:3" x14ac:dyDescent="0.25">
      <c r="A6" s="15" t="s">
        <v>84</v>
      </c>
      <c r="B6" s="43"/>
      <c r="C6" s="44"/>
    </row>
    <row r="7" spans="1:3" ht="28.5" x14ac:dyDescent="0.25">
      <c r="A7" s="66" t="s">
        <v>98</v>
      </c>
      <c r="B7" s="45">
        <v>5282028.1000000015</v>
      </c>
      <c r="C7" s="45">
        <v>-1196779.0999999996</v>
      </c>
    </row>
    <row r="8" spans="1:3" x14ac:dyDescent="0.25">
      <c r="A8" s="15" t="s">
        <v>85</v>
      </c>
      <c r="B8" s="67"/>
      <c r="C8" s="46"/>
    </row>
    <row r="9" spans="1:3" ht="28.5" x14ac:dyDescent="0.25">
      <c r="A9" s="66" t="s">
        <v>86</v>
      </c>
      <c r="B9" s="68">
        <v>1981040.5</v>
      </c>
      <c r="C9" s="45" t="s">
        <v>132</v>
      </c>
    </row>
    <row r="10" spans="1:3" ht="28.5" x14ac:dyDescent="0.25">
      <c r="A10" s="66" t="s">
        <v>87</v>
      </c>
      <c r="B10" s="68">
        <v>1981040.5</v>
      </c>
      <c r="C10" s="45" t="s">
        <v>132</v>
      </c>
    </row>
    <row r="11" spans="1:3" ht="45" x14ac:dyDescent="0.25">
      <c r="A11" s="69" t="s">
        <v>88</v>
      </c>
      <c r="B11" s="67">
        <v>1981040.5</v>
      </c>
      <c r="C11" s="46" t="s">
        <v>132</v>
      </c>
    </row>
    <row r="12" spans="1:3" ht="42.75" x14ac:dyDescent="0.25">
      <c r="A12" s="66" t="s">
        <v>137</v>
      </c>
      <c r="B12" s="68" t="s">
        <v>132</v>
      </c>
      <c r="C12" s="45" t="s">
        <v>132</v>
      </c>
    </row>
    <row r="13" spans="1:3" ht="30" x14ac:dyDescent="0.25">
      <c r="A13" s="69" t="s">
        <v>136</v>
      </c>
      <c r="B13" s="67" t="s">
        <v>132</v>
      </c>
      <c r="C13" s="46" t="s">
        <v>132</v>
      </c>
    </row>
    <row r="14" spans="1:3" ht="28.5" x14ac:dyDescent="0.25">
      <c r="A14" s="66" t="s">
        <v>89</v>
      </c>
      <c r="B14" s="70">
        <v>3300987.6000000015</v>
      </c>
      <c r="C14" s="45">
        <v>-1196779.0999999996</v>
      </c>
    </row>
    <row r="15" spans="1:3" x14ac:dyDescent="0.25">
      <c r="A15" s="66" t="s">
        <v>90</v>
      </c>
      <c r="B15" s="68">
        <v>-34430150.429999992</v>
      </c>
      <c r="C15" s="45">
        <v>-9202598.1999999993</v>
      </c>
    </row>
    <row r="16" spans="1:3" x14ac:dyDescent="0.25">
      <c r="A16" s="69" t="s">
        <v>91</v>
      </c>
      <c r="B16" s="67">
        <v>-34430150.429999992</v>
      </c>
      <c r="C16" s="46">
        <v>-9202598.1999999993</v>
      </c>
    </row>
    <row r="17" spans="1:3" x14ac:dyDescent="0.25">
      <c r="A17" s="69" t="s">
        <v>92</v>
      </c>
      <c r="B17" s="67">
        <v>-34430150.429999992</v>
      </c>
      <c r="C17" s="46">
        <v>-9202598.1999999993</v>
      </c>
    </row>
    <row r="18" spans="1:3" ht="30" x14ac:dyDescent="0.25">
      <c r="A18" s="69" t="s">
        <v>93</v>
      </c>
      <c r="B18" s="67">
        <v>-34430150.429999992</v>
      </c>
      <c r="C18" s="46">
        <v>-9202598.1999999993</v>
      </c>
    </row>
    <row r="19" spans="1:3" x14ac:dyDescent="0.25">
      <c r="A19" s="66" t="s">
        <v>94</v>
      </c>
      <c r="B19" s="68">
        <v>37912335.000000007</v>
      </c>
      <c r="C19" s="45">
        <v>8005819.0999999996</v>
      </c>
    </row>
    <row r="20" spans="1:3" x14ac:dyDescent="0.25">
      <c r="A20" s="69" t="s">
        <v>95</v>
      </c>
      <c r="B20" s="67">
        <v>37912335.000000007</v>
      </c>
      <c r="C20" s="46">
        <v>8005819.0999999996</v>
      </c>
    </row>
    <row r="21" spans="1:3" ht="30" x14ac:dyDescent="0.25">
      <c r="A21" s="69" t="s">
        <v>96</v>
      </c>
      <c r="B21" s="67">
        <v>37912335.000000007</v>
      </c>
      <c r="C21" s="46">
        <v>8005819.0999999996</v>
      </c>
    </row>
    <row r="22" spans="1:3" ht="30" x14ac:dyDescent="0.25">
      <c r="A22" s="69" t="s">
        <v>97</v>
      </c>
      <c r="B22" s="67">
        <v>37912335.000000007</v>
      </c>
      <c r="C22" s="46">
        <v>8005819.0999999996</v>
      </c>
    </row>
    <row r="23" spans="1:3" x14ac:dyDescent="0.25">
      <c r="B23" s="72"/>
      <c r="C23" s="72"/>
    </row>
    <row r="24" spans="1:3" x14ac:dyDescent="0.25">
      <c r="B24" s="71"/>
    </row>
    <row r="25" spans="1:3" x14ac:dyDescent="0.25">
      <c r="B25" s="72"/>
    </row>
  </sheetData>
  <customSheetViews>
    <customSheetView guid="{6943B490-3070-4625-8DEE-85B509FE6D1B}" showPageBreaks="1" view="pageBreakPreview">
      <pane xSplit="1" ySplit="3" topLeftCell="B4" activePane="bottomRight" state="frozen"/>
      <selection pane="bottomRight" activeCell="D7" sqref="D7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1"/>
    </customSheetView>
    <customSheetView guid="{A4D09F0F-4C69-4056-BD3D-99C01656B021}" showPageBreaks="1" view="pageBreakPreview">
      <pane xSplit="1" ySplit="3" topLeftCell="B7" activePane="bottomRight" state="frozen"/>
      <selection pane="bottomRight" activeCell="D16" sqref="D16"/>
      <pageMargins left="0.15748031496062992" right="0.19685039370078741" top="0.43307086614173229" bottom="0.39370078740157483" header="0.31496062992125984" footer="0.19685039370078741"/>
      <pageSetup paperSize="9" scale="72" orientation="landscape" horizontalDpi="4294967293" r:id="rId2"/>
    </customSheetView>
  </customSheetViews>
  <mergeCells count="1">
    <mergeCell ref="A1:C1"/>
  </mergeCells>
  <pageMargins left="0.15748031496062992" right="0.19685039370078741" top="0.43307086614173229" bottom="0.39370078740157483" header="0.31496062992125984" footer="0.19685039370078741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доходы</vt:lpstr>
      <vt:lpstr>расходы</vt:lpstr>
      <vt:lpstr>источники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Воробьёва Надежда Павловна</dc:creator>
  <cp:lastModifiedBy>Хотина Кристина Игоревна</cp:lastModifiedBy>
  <cp:lastPrinted>2024-05-16T03:35:47Z</cp:lastPrinted>
  <dcterms:created xsi:type="dcterms:W3CDTF">2016-04-27T02:46:00Z</dcterms:created>
  <dcterms:modified xsi:type="dcterms:W3CDTF">2024-06-21T09:34:59Z</dcterms:modified>
</cp:coreProperties>
</file>