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172.23.13.3\shares\Почта\Общая\Совм отчеты бух бюдж доходн\Совместн отчет в УЭ (ежем до 20 числа)\2024 год\на 01.02.2024\"/>
    </mc:Choice>
  </mc:AlternateContent>
  <bookViews>
    <workbookView xWindow="-120" yWindow="-120" windowWidth="29040" windowHeight="15840"/>
  </bookViews>
  <sheets>
    <sheet name="доходы" sheetId="5" r:id="rId1"/>
    <sheet name="расходы" sheetId="11" r:id="rId2"/>
    <sheet name="источники" sheetId="3" r:id="rId3"/>
  </sheets>
  <definedNames>
    <definedName name="_xlnm._FilterDatabase" localSheetId="0" hidden="1">доходы!$A$11:$FZ$69</definedName>
    <definedName name="_xlnm._FilterDatabase" localSheetId="1" hidden="1">расходы!$A$6:$E$59</definedName>
    <definedName name="Z_6943B490_3070_4625_8DEE_85B509FE6D1B_.wvu.PrintArea" localSheetId="1" hidden="1">расходы!$A$1:$E$59</definedName>
    <definedName name="Z_6943B490_3070_4625_8DEE_85B509FE6D1B_.wvu.PrintTitles" localSheetId="2" hidden="1">источники!$3:$4</definedName>
    <definedName name="Z_6943B490_3070_4625_8DEE_85B509FE6D1B_.wvu.PrintTitles" localSheetId="1" hidden="1">расходы!$3:$4</definedName>
    <definedName name="Z_A4D09F0F_4C69_4056_BD3D_99C01656B021_.wvu.PrintTitles" localSheetId="2" hidden="1">источники!$3:$4</definedName>
    <definedName name="Z_A4D09F0F_4C69_4056_BD3D_99C01656B021_.wvu.PrintTitles" localSheetId="1" hidden="1">расходы!$3:$4</definedName>
    <definedName name="август">#REF!</definedName>
    <definedName name="второй">#REF!</definedName>
    <definedName name="_xlnm.Print_Titles" localSheetId="0">доходы!$10:$11</definedName>
    <definedName name="_xlnm.Print_Titles" localSheetId="2">источники!$3:$4</definedName>
    <definedName name="_xlnm.Print_Titles" localSheetId="1">расходы!$3:$4</definedName>
    <definedName name="код">#REF!</definedName>
    <definedName name="Лина" localSheetId="1">#REF!</definedName>
    <definedName name="Лина">#REF!</definedName>
    <definedName name="_xlnm.Print_Area" localSheetId="0">доходы!$A$1:$D$69</definedName>
    <definedName name="_xlnm.Print_Area" localSheetId="2">источники!$A$1:$C$22</definedName>
    <definedName name="_xlnm.Print_Area" localSheetId="1">расходы!$A$1:$E$60</definedName>
    <definedName name="округл">#REF!</definedName>
    <definedName name="ЯНВАРЬ">#REF!</definedName>
  </definedNames>
  <calcPr calcId="152511"/>
  <customWorkbookViews>
    <customWorkbookView name="Посту Оксана Сергеевна - Личное представление" guid="{6943B490-3070-4625-8DEE-85B509FE6D1B}" mergeInterval="0" personalView="1" maximized="1" xWindow="1" yWindow="1" windowWidth="1916" windowHeight="813" activeSheetId="3"/>
    <customWorkbookView name="Кислинская Виолетта Витальевна - Личное представление" guid="{A4D09F0F-4C69-4056-BD3D-99C01656B021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E40" i="5" l="1"/>
  <c r="F40" i="5" s="1"/>
  <c r="G40" i="5"/>
  <c r="H40" i="5" l="1"/>
  <c r="G13" i="5" l="1"/>
  <c r="H13" i="5" s="1"/>
  <c r="G16" i="5"/>
  <c r="G17" i="5"/>
  <c r="G19" i="5"/>
  <c r="G21" i="5"/>
  <c r="G22" i="5"/>
  <c r="H22" i="5" s="1"/>
  <c r="G23" i="5"/>
  <c r="G24" i="5"/>
  <c r="G25" i="5"/>
  <c r="G26" i="5"/>
  <c r="G27" i="5"/>
  <c r="G29" i="5"/>
  <c r="G30" i="5"/>
  <c r="G31" i="5"/>
  <c r="G34" i="5"/>
  <c r="G35" i="5"/>
  <c r="G36" i="5"/>
  <c r="G37" i="5"/>
  <c r="G38" i="5"/>
  <c r="G39" i="5"/>
  <c r="G41" i="5"/>
  <c r="G44" i="5"/>
  <c r="G45" i="5"/>
  <c r="G46" i="5"/>
  <c r="G47" i="5"/>
  <c r="G49" i="5"/>
  <c r="G50" i="5"/>
  <c r="G51" i="5"/>
  <c r="G52" i="5"/>
  <c r="H52" i="5" s="1"/>
  <c r="G56" i="5"/>
  <c r="G57" i="5"/>
  <c r="G58" i="5"/>
  <c r="G59" i="5"/>
  <c r="G60" i="5"/>
  <c r="G61" i="5"/>
  <c r="G62" i="5"/>
  <c r="G63" i="5"/>
  <c r="G65" i="5"/>
  <c r="G67" i="5"/>
  <c r="G69" i="5"/>
  <c r="E13" i="5"/>
  <c r="F13" i="5" s="1"/>
  <c r="E16" i="5"/>
  <c r="E17" i="5"/>
  <c r="E19" i="5"/>
  <c r="E21" i="5"/>
  <c r="E22" i="5"/>
  <c r="E23" i="5"/>
  <c r="E24" i="5"/>
  <c r="E25" i="5"/>
  <c r="E26" i="5"/>
  <c r="E27" i="5"/>
  <c r="E29" i="5"/>
  <c r="E30" i="5"/>
  <c r="E31" i="5"/>
  <c r="E34" i="5"/>
  <c r="E35" i="5"/>
  <c r="E36" i="5"/>
  <c r="E37" i="5"/>
  <c r="E38" i="5"/>
  <c r="E39" i="5"/>
  <c r="E41" i="5"/>
  <c r="E44" i="5"/>
  <c r="E45" i="5"/>
  <c r="E46" i="5"/>
  <c r="E47" i="5"/>
  <c r="E49" i="5"/>
  <c r="E50" i="5"/>
  <c r="E51" i="5"/>
  <c r="E52" i="5"/>
  <c r="E56" i="5"/>
  <c r="F56" i="5" s="1"/>
  <c r="E57" i="5"/>
  <c r="F57" i="5" s="1"/>
  <c r="E58" i="5"/>
  <c r="F58" i="5" s="1"/>
  <c r="E59" i="5"/>
  <c r="F59" i="5" s="1"/>
  <c r="E60" i="5"/>
  <c r="E61" i="5"/>
  <c r="E62" i="5"/>
  <c r="E63" i="5"/>
  <c r="E65" i="5"/>
  <c r="E67" i="5"/>
  <c r="E69" i="5"/>
  <c r="G48" i="5"/>
  <c r="E64" i="5"/>
  <c r="G43" i="5"/>
  <c r="G28" i="5"/>
  <c r="E28" i="5"/>
  <c r="E66" i="5"/>
  <c r="G64" i="5"/>
  <c r="G33" i="5" l="1"/>
  <c r="G15" i="5"/>
  <c r="H69" i="5"/>
  <c r="E43" i="5"/>
  <c r="G55" i="5"/>
  <c r="G32" i="5"/>
  <c r="E33" i="5"/>
  <c r="E15" i="5"/>
  <c r="G66" i="5"/>
  <c r="E48" i="5"/>
  <c r="E32" i="5"/>
  <c r="G20" i="5"/>
  <c r="E20" i="5"/>
  <c r="E42" i="5" l="1"/>
  <c r="G42" i="5"/>
  <c r="H32" i="5" l="1"/>
  <c r="F32" i="5"/>
  <c r="H16" i="5" l="1"/>
  <c r="F67" i="5" l="1"/>
  <c r="H58" i="5" l="1"/>
  <c r="H59" i="5"/>
  <c r="H60" i="5"/>
  <c r="H56" i="5"/>
  <c r="H23" i="5"/>
  <c r="F69" i="5"/>
  <c r="H67" i="5"/>
  <c r="F66" i="5"/>
  <c r="E68" i="5" l="1"/>
  <c r="G68" i="5"/>
  <c r="H66" i="5"/>
  <c r="H68" i="5" l="1"/>
  <c r="G18" i="5" l="1"/>
  <c r="E18" i="5"/>
  <c r="H15" i="5"/>
  <c r="E14" i="5" l="1"/>
  <c r="F14" i="5" s="1"/>
  <c r="G14" i="5"/>
  <c r="F39" i="5"/>
  <c r="H39" i="5"/>
  <c r="F48" i="5"/>
  <c r="F68" i="5"/>
  <c r="H65" i="5"/>
  <c r="F65" i="5"/>
  <c r="F64" i="5"/>
  <c r="H63" i="5"/>
  <c r="F63" i="5"/>
  <c r="H62" i="5"/>
  <c r="F62" i="5"/>
  <c r="H61" i="5"/>
  <c r="F61" i="5"/>
  <c r="F60" i="5"/>
  <c r="H57" i="5"/>
  <c r="F52" i="5"/>
  <c r="H51" i="5"/>
  <c r="F51" i="5"/>
  <c r="H50" i="5"/>
  <c r="F50" i="5"/>
  <c r="H49" i="5"/>
  <c r="F49" i="5"/>
  <c r="H48" i="5"/>
  <c r="H47" i="5"/>
  <c r="F47" i="5"/>
  <c r="H46" i="5"/>
  <c r="F46" i="5"/>
  <c r="H45" i="5"/>
  <c r="F45" i="5"/>
  <c r="H44" i="5"/>
  <c r="F44" i="5"/>
  <c r="F42" i="5"/>
  <c r="H41" i="5"/>
  <c r="F41" i="5"/>
  <c r="H38" i="5"/>
  <c r="F38" i="5"/>
  <c r="H37" i="5"/>
  <c r="F37" i="5"/>
  <c r="H36" i="5"/>
  <c r="F36" i="5"/>
  <c r="H35" i="5"/>
  <c r="F35" i="5"/>
  <c r="H34" i="5"/>
  <c r="F34" i="5"/>
  <c r="H31" i="5"/>
  <c r="F31" i="5"/>
  <c r="H30" i="5"/>
  <c r="F30" i="5"/>
  <c r="H29" i="5"/>
  <c r="F29" i="5"/>
  <c r="H28" i="5"/>
  <c r="H27" i="5"/>
  <c r="F27" i="5"/>
  <c r="H26" i="5"/>
  <c r="F26" i="5"/>
  <c r="H24" i="5"/>
  <c r="F24" i="5"/>
  <c r="F23" i="5"/>
  <c r="F22" i="5"/>
  <c r="H21" i="5"/>
  <c r="F21" i="5"/>
  <c r="F20" i="5"/>
  <c r="H19" i="5"/>
  <c r="F19" i="5"/>
  <c r="F18" i="5"/>
  <c r="H17" i="5"/>
  <c r="F17" i="5"/>
  <c r="F16" i="5"/>
  <c r="F33" i="5"/>
  <c r="H20" i="5"/>
  <c r="H18" i="5"/>
  <c r="F25" i="5"/>
  <c r="F43" i="5"/>
  <c r="H33" i="5"/>
  <c r="H25" i="5"/>
  <c r="H43" i="5"/>
  <c r="H64" i="5" l="1"/>
  <c r="H42" i="5"/>
  <c r="F28" i="5"/>
  <c r="F15" i="5"/>
  <c r="H14" i="5" l="1"/>
  <c r="H55" i="5"/>
  <c r="E55" i="5"/>
  <c r="F55" i="5" s="1"/>
  <c r="G54" i="5" l="1"/>
  <c r="G53" i="5"/>
  <c r="E54" i="5"/>
  <c r="F54" i="5" s="1"/>
  <c r="H54" i="5" l="1"/>
  <c r="E53" i="5"/>
  <c r="H53" i="5"/>
  <c r="G12" i="5" l="1"/>
  <c r="H12" i="5" s="1"/>
  <c r="E12" i="5"/>
  <c r="F12" i="5" s="1"/>
  <c r="F53" i="5"/>
</calcChain>
</file>

<file path=xl/sharedStrings.xml><?xml version="1.0" encoding="utf-8"?>
<sst xmlns="http://schemas.openxmlformats.org/spreadsheetml/2006/main" count="214" uniqueCount="199">
  <si>
    <t>Наименование показателя</t>
  </si>
  <si>
    <t>Утвержденные 
бюджетные 
назначения</t>
  </si>
  <si>
    <t>Исполнено</t>
  </si>
  <si>
    <t>% исполнения к годовому плану</t>
  </si>
  <si>
    <t>Расходы бюджета - всего</t>
  </si>
  <si>
    <t>в том числе:</t>
  </si>
  <si>
    <t>0100</t>
  </si>
  <si>
    <t>0102</t>
  </si>
  <si>
    <t>0103</t>
  </si>
  <si>
    <t>0104</t>
  </si>
  <si>
    <t>0106</t>
  </si>
  <si>
    <t>0111</t>
  </si>
  <si>
    <t>0113</t>
  </si>
  <si>
    <t>0300</t>
  </si>
  <si>
    <t>0309</t>
  </si>
  <si>
    <t>0400</t>
  </si>
  <si>
    <t>0408</t>
  </si>
  <si>
    <t>0409</t>
  </si>
  <si>
    <t>0412</t>
  </si>
  <si>
    <t>0500</t>
  </si>
  <si>
    <t>0501</t>
  </si>
  <si>
    <t>0502</t>
  </si>
  <si>
    <t>0503</t>
  </si>
  <si>
    <t>0505</t>
  </si>
  <si>
    <t>0700</t>
  </si>
  <si>
    <t>0701</t>
  </si>
  <si>
    <t>0702</t>
  </si>
  <si>
    <t>0707</t>
  </si>
  <si>
    <t>0709</t>
  </si>
  <si>
    <t>0800</t>
  </si>
  <si>
    <t>0801</t>
  </si>
  <si>
    <t>0804</t>
  </si>
  <si>
    <t>1000</t>
  </si>
  <si>
    <t>1001</t>
  </si>
  <si>
    <t>1003</t>
  </si>
  <si>
    <t>1004</t>
  </si>
  <si>
    <t>1006</t>
  </si>
  <si>
    <t>1100</t>
  </si>
  <si>
    <t>1101</t>
  </si>
  <si>
    <t>1102</t>
  </si>
  <si>
    <t>1105</t>
  </si>
  <si>
    <t>1200</t>
  </si>
  <si>
    <t>1202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</si>
  <si>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</si>
  <si>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</si>
  <si>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</si>
  <si>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</si>
  <si>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</si>
  <si>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</si>
  <si>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</si>
  <si>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Защита населения и территории от чрезвычайных ситуаций природного и техногенного характера, гражданская оборона</t>
  </si>
  <si>
    <t>НАЦИОНАЛЬНАЯ ЭКОНОМИКА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</si>
  <si>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</si>
  <si>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</si>
  <si>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</si>
  <si>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</si>
  <si>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</si>
  <si>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</si>
  <si>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</si>
  <si>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</si>
  <si>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ОБРАЗОВАНИЕ</t>
  </si>
  <si>
    <t>Дошкольное образование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</si>
  <si>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</si>
  <si>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</si>
  <si>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</si>
  <si>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</si>
  <si>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</si>
  <si>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</si>
  <si>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</si>
  <si>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</si>
  <si>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</si>
  <si>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</si>
  <si>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</si>
  <si>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</si>
  <si>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</si>
  <si>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Массовый спорт</t>
  </si>
  <si>
    <t>Другие вопросы в области физической культуры и спорта</t>
  </si>
  <si>
    <t>Периодическая печать и издательства</t>
  </si>
  <si>
    <t>Результат исполнения бюджета (дефицит/профицит)</t>
  </si>
  <si>
    <t>2. Расходы бюджета</t>
  </si>
  <si>
    <t>Утвержденные бюджетные 
назначения</t>
  </si>
  <si>
    <t>Доходы бюджета - всего</t>
  </si>
  <si>
    <t xml:space="preserve">Единица измерения: тыс. руб. </t>
  </si>
  <si>
    <t xml:space="preserve">  3. Источники финансирования дефицита бюджета</t>
  </si>
  <si>
    <t xml:space="preserve">в том числе: </t>
  </si>
  <si>
    <t>из них:</t>
  </si>
  <si>
    <t>Кредиты кредитных организаций в валюте Российской Федерации</t>
  </si>
  <si>
    <t>Получение кредитов от кредитных организаций в валюте Российской Федерации</t>
  </si>
  <si>
    <t>Получение кредитов от кредитных организаций бюджетами городских округов в валюте Российской Федерации</t>
  </si>
  <si>
    <t>Изменение остатков средств на счетах по учету средств бюджетов</t>
  </si>
  <si>
    <t>Увеличение остатков средств бюджетов</t>
  </si>
  <si>
    <t>Увеличение прочих остатков средств бюджетов</t>
  </si>
  <si>
    <t xml:space="preserve">Увеличение прочих остатков денежных средств бюджетов </t>
  </si>
  <si>
    <t>Увеличение прочих остатков денежных средств бюджетов городских округов</t>
  </si>
  <si>
    <t>Уменьшение остатков средств бюджетов</t>
  </si>
  <si>
    <t>Уменьшение прочих остатков средств бюджетов</t>
  </si>
  <si>
    <t>Уменьшение прочих остатков денежных средств бюджетов</t>
  </si>
  <si>
    <t>Уменьшение прочих остатков денежных средств бюджетов городских округов</t>
  </si>
  <si>
    <t>ИСТОЧНИКИ ВНУТРЕННЕГО ФИНАНСИРОВАНИЯ ДЕФИЦИТОВ  БЮДЖЕТОВ</t>
  </si>
  <si>
    <t>Налог на прибыль организаций</t>
  </si>
  <si>
    <t xml:space="preserve">Налог на доходы физических лиц  </t>
  </si>
  <si>
    <t xml:space="preserve">НАЛОГОВЫЕ И НЕНАЛОГОВЫЕ ДОХОДЫ </t>
  </si>
  <si>
    <t xml:space="preserve">НАЛОГИ НА ПРИБЫЛЬ, ДОХОДЫ     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</si>
  <si>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</si>
  <si>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</si>
  <si>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 xml:space="preserve">НАЛОГИ НА СОВОКУПНЫЙ ДОХОД   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</si>
  <si>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</si>
  <si>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</si>
  <si>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</si>
  <si>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 xml:space="preserve">НАЛОГИ НА ИМУЩЕСТВО </t>
  </si>
  <si>
    <t xml:space="preserve">Налог на имущество физических лиц  </t>
  </si>
  <si>
    <t>Земельный налог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</si>
  <si>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</si>
  <si>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</si>
  <si>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Государственная пошлина за государственную регистрацию, а также за совершение прочих юридически значимых действий</t>
  </si>
  <si>
    <t>ДОХОДЫ ОТ ИСПОЛЬЗОВАНИЯ ИМУЩЕСТВА, НАХОДЯЩЕГОСЯ В ГОСУДАРСТВЕННОЙ И МУНИЦИПАЛЬНОЙ СОБСТВЕННОСТИ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</si>
  <si>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  </t>
  </si>
  <si>
    <t>Доходы, получаемые в виде арендной платы за земельные участки, 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</si>
  <si>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 xml:space="preserve">Доходы, получаемые в виде 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   </t>
  </si>
  <si>
    <t xml:space="preserve">Доходы от сдачи в аренду имущества, составляющего государственную (муниципальную) казну (за исключением земельных участков) 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</si>
  <si>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</si>
  <si>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</si>
  <si>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ПЛАТЕЖИ ПРИ ПОЛЬЗОВАНИИ  ПРИРОДНЫМИ РЕСУРСАМИ  </t>
  </si>
  <si>
    <t>Плата за негативное воздействие на окружающую среду</t>
  </si>
  <si>
    <t>Плата за выбросы загрязняющих  веществ в атмосферный воздух стационарными объектами</t>
  </si>
  <si>
    <t xml:space="preserve">Плата за размещение отходов производства и потребления     </t>
  </si>
  <si>
    <t xml:space="preserve">ДОХОДЫ ОТ ПРОДАЖИ МАТЕРИАЛЬНЫХ И НЕМАТЕРИАЛЬНЫХ АКТИВОВ </t>
  </si>
  <si>
    <t xml:space="preserve">ШТРАФЫ, САНКЦИИ, ВОЗМЕЩЕНИЕ  УЩЕРБА    </t>
  </si>
  <si>
    <t>ПРОЧИЕ НЕНАЛОГОВЫЕ ДОХОДЫ</t>
  </si>
  <si>
    <t xml:space="preserve">БЕЗВОЗМЕЗДНЫЕ ПОСТУПЛЕНИЯ      </t>
  </si>
  <si>
    <t xml:space="preserve">БЕЗВОЗМЕЗДНЫЕ ПОСТУПЛЕНИЯ ОТ ДРУГИХ БЮДЖЕТОВ БЮДЖЕТНОЙ СИСТЕМЫ РОССИЙСКОЙ ФЕДЕРАЦИИ  </t>
  </si>
  <si>
    <t>Прочие субсидии</t>
  </si>
  <si>
    <t>Возврат остатков субсидий, субвенций и иных межбюджетных трансфертов, имеющих целевое назначение, прошлых лет</t>
  </si>
  <si>
    <t>-</t>
  </si>
  <si>
    <t>1. Доходы бюджета</t>
  </si>
  <si>
    <t>0703</t>
  </si>
  <si>
    <t>Дополнительное образование детей</t>
  </si>
  <si>
    <t>Погашение бюджетами городских округов кредитов от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</si>
  <si>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</si>
  <si>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 xml:space="preserve">Субсидии бюджетам бюджетной системы Российской Федерации (межбюджетные субсидии)  </t>
  </si>
  <si>
    <t xml:space="preserve">Субвенции бюджетам бюджетной системы Российской Федерации 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</si>
  <si>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  </t>
  </si>
  <si>
    <t>Доходы от продажи земельных участков, находящихся в государственной и муниципальной собственности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</si>
  <si>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</si>
  <si>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Иные межбюджетные трансферты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</si>
  <si>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</si>
  <si>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городских округов</t>
  </si>
  <si>
    <t>Субсидии бюджетам на реализацию программ формирования современной городской среды</t>
  </si>
  <si>
    <t>0603</t>
  </si>
  <si>
    <t>0600</t>
  </si>
  <si>
    <t>Охрана объектов растительного и животного мира и среды их обитания</t>
  </si>
  <si>
    <t>ОХРАНА ОКРУЖАЮЩЕЙ СРЕДЫ</t>
  </si>
  <si>
    <t>1201</t>
  </si>
  <si>
    <t>Телевидение и радиовещание</t>
  </si>
  <si>
    <t xml:space="preserve">Плата за сбросы загрязняющих веществ в водные объекты   </t>
  </si>
  <si>
    <t>ДОХОДЫ ОТ ОКАЗАНИЯ ПЛАТНЫХ УСЛУГ И КОМПЕНСАЦИИ ЗАТРАТ ГОСУДАРСТВА</t>
  </si>
  <si>
    <t>Налог, взимаемый в связи с применением упрощенной системы налогообложения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</si>
  <si>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</si>
  <si>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</si>
  <si>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</si>
  <si>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</si>
  <si>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</si>
  <si>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0705</t>
  </si>
  <si>
    <t>Профессиональная подготовка, переподготовка и повышение квалификации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</si>
  <si>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</si>
  <si>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Субсидии бюджетам на реализацию мероприятий по обеспечению жильем молодых семей</t>
  </si>
  <si>
    <t>0602</t>
  </si>
  <si>
    <t>0605</t>
  </si>
  <si>
    <t>Сбор, удаление отходов и очистка сточных вод</t>
  </si>
  <si>
    <t>Другие вопросы в области охраны окружающей среды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</si>
  <si>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</si>
  <si>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Субсидии бюджетам на поддержку отрасли культуры</t>
  </si>
  <si>
    <t>0314</t>
  </si>
  <si>
    <t>Другие вопросы в области национальной безопасности и правоохранительной деятельности</t>
  </si>
  <si>
    <t>Плата по соглашениям об установлении сервитута в отношении земельных участков после разграничения государственной собственности на землю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</si>
  <si>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</si>
  <si>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</si>
  <si>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</si>
  <si>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0410</t>
  </si>
  <si>
    <t>1300</t>
  </si>
  <si>
    <t>1301</t>
  </si>
  <si>
    <t>0900</t>
  </si>
  <si>
    <t>0909</t>
  </si>
  <si>
    <t>ЗДРАВООХРАНЕНИЕ</t>
  </si>
  <si>
    <t>Другие вопросы в области здравоохранения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</si>
  <si>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</si>
  <si>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</si>
  <si>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Проверка</t>
  </si>
  <si>
    <t xml:space="preserve">Отчет об исполнении бюджета муниципального образования город Норильск      
</t>
  </si>
  <si>
    <t>% исполнения 
к годовому плану</t>
  </si>
  <si>
    <r>
      <t xml:space="preserve">Периодичность: </t>
    </r>
    <r>
      <rPr>
        <b/>
        <u/>
        <sz val="11"/>
        <rFont val="Times New Roman"/>
        <family val="1"/>
        <charset val="204"/>
      </rPr>
      <t>месячная</t>
    </r>
    <r>
      <rPr>
        <sz val="11"/>
        <rFont val="Times New Roman"/>
        <family val="1"/>
        <charset val="204"/>
      </rPr>
      <t>, квартальная, годовая</t>
    </r>
  </si>
  <si>
    <t>по состоянию на 1 февраля 2024 г.</t>
  </si>
  <si>
    <t>0105</t>
  </si>
  <si>
    <t>Судебная система</t>
  </si>
  <si>
    <t>Связь и информатика</t>
  </si>
  <si>
    <t>Средства массовой информации</t>
  </si>
  <si>
    <t>Код расхода по бюджетной классификации</t>
  </si>
  <si>
    <t>5=4/3*100%</t>
  </si>
  <si>
    <t>4=3/2*100%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</si>
</sst>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р_._-;\-* #,##0.00_р_._-;_-* &quot;-&quot;??_р_._-;_-@_-"/>
    <numFmt numFmtId="164" formatCode="0.0%"/>
    <numFmt numFmtId="165" formatCode="_-* #,##0.0_р_._-;\-* #,##0.0_р_._-;_-* &quot;-&quot;?_р_._-;_-@_-"/>
    <numFmt numFmtId="166" formatCode="#,##0.0"/>
    <numFmt numFmtId="168" formatCode="#,##0.0_ ;\-#,##0.0\ 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sz val="8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i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6" fillId="0" borderId="0"/>
    <xf numFmtId="0" fontId="17" fillId="0" borderId="0"/>
    <xf numFmtId="0" fontId="22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8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horizontal="right"/>
    </xf>
    <xf numFmtId="49" fontId="1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vertical="center" wrapText="1"/>
    </xf>
    <xf numFmtId="166" fontId="0" fillId="0" borderId="0" xfId="0" applyNumberFormat="1"/>
    <xf numFmtId="165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justify" vertical="center" wrapText="1"/>
    </xf>
    <xf numFmtId="0" fontId="4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165" fontId="1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9" fillId="0" borderId="0" xfId="0" applyFont="1"/>
    <xf numFmtId="166" fontId="3" fillId="2" borderId="1" xfId="0" applyNumberFormat="1" applyFont="1" applyFill="1" applyBorder="1" applyAlignment="1">
      <alignment horizontal="right" vertical="center"/>
    </xf>
    <xf numFmtId="168" fontId="1" fillId="0" borderId="1" xfId="0" applyNumberFormat="1" applyFont="1" applyBorder="1" applyAlignment="1">
      <alignment horizontal="right" vertical="center" wrapText="1"/>
    </xf>
    <xf numFmtId="168" fontId="1" fillId="2" borderId="1" xfId="0" applyNumberFormat="1" applyFont="1" applyFill="1" applyBorder="1" applyAlignment="1">
      <alignment horizontal="right" vertical="center" wrapText="1"/>
    </xf>
    <xf numFmtId="168" fontId="2" fillId="2" borderId="1" xfId="0" applyNumberFormat="1" applyFont="1" applyFill="1" applyBorder="1" applyAlignment="1">
      <alignment horizontal="right" vertical="center" wrapText="1"/>
    </xf>
    <xf numFmtId="168" fontId="3" fillId="2" borderId="1" xfId="0" applyNumberFormat="1" applyFont="1" applyFill="1" applyBorder="1" applyAlignment="1">
      <alignment horizontal="right" vertical="center" wrapText="1"/>
    </xf>
    <xf numFmtId="165" fontId="5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43" fontId="2" fillId="0" borderId="1" xfId="8" applyFont="1" applyFill="1" applyBorder="1" applyAlignment="1">
      <alignment horizontal="right" vertical="center"/>
    </xf>
    <xf numFmtId="43" fontId="3" fillId="0" borderId="1" xfId="8" applyFont="1" applyFill="1" applyBorder="1" applyAlignment="1">
      <alignment horizontal="right" vertical="center"/>
    </xf>
    <xf numFmtId="164" fontId="0" fillId="0" borderId="0" xfId="9" applyNumberFormat="1" applyFont="1"/>
    <xf numFmtId="166" fontId="2" fillId="2" borderId="1" xfId="0" applyNumberFormat="1" applyFont="1" applyFill="1" applyBorder="1" applyAlignment="1">
      <alignment horizontal="right" vertical="center"/>
    </xf>
    <xf numFmtId="166" fontId="24" fillId="0" borderId="0" xfId="0" applyNumberFormat="1" applyFont="1"/>
    <xf numFmtId="164" fontId="24" fillId="0" borderId="0" xfId="9" applyNumberFormat="1" applyFont="1"/>
    <xf numFmtId="164" fontId="24" fillId="0" borderId="0" xfId="9" applyNumberFormat="1" applyFont="1" applyAlignment="1"/>
    <xf numFmtId="168" fontId="20" fillId="0" borderId="1" xfId="0" applyNumberFormat="1" applyFont="1" applyBorder="1" applyAlignment="1">
      <alignment horizontal="right" vertical="center"/>
    </xf>
    <xf numFmtId="168" fontId="20" fillId="2" borderId="1" xfId="0" applyNumberFormat="1" applyFont="1" applyFill="1" applyBorder="1" applyAlignment="1">
      <alignment horizontal="right" vertical="center"/>
    </xf>
    <xf numFmtId="43" fontId="3" fillId="2" borderId="1" xfId="8" applyFont="1" applyFill="1" applyBorder="1" applyAlignment="1">
      <alignment horizontal="right" vertical="center"/>
    </xf>
    <xf numFmtId="166" fontId="3" fillId="2" borderId="1" xfId="0" applyNumberFormat="1" applyFont="1" applyFill="1" applyBorder="1" applyAlignment="1">
      <alignment vertical="center"/>
    </xf>
    <xf numFmtId="0" fontId="3" fillId="0" borderId="0" xfId="0" applyFont="1"/>
    <xf numFmtId="0" fontId="2" fillId="0" borderId="0" xfId="0" applyFont="1"/>
    <xf numFmtId="4" fontId="3" fillId="0" borderId="0" xfId="0" applyNumberFormat="1" applyFont="1"/>
    <xf numFmtId="166" fontId="2" fillId="0" borderId="1" xfId="0" applyNumberFormat="1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166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 shrinkToFit="1"/>
    </xf>
    <xf numFmtId="168" fontId="3" fillId="0" borderId="1" xfId="0" applyNumberFormat="1" applyFont="1" applyBorder="1" applyAlignment="1">
      <alignment horizontal="right" vertical="center" wrapText="1"/>
    </xf>
    <xf numFmtId="168" fontId="2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 shrinkToFit="1"/>
    </xf>
    <xf numFmtId="168" fontId="2" fillId="0" borderId="1" xfId="2" applyNumberFormat="1" applyFont="1" applyBorder="1" applyAlignment="1">
      <alignment horizontal="right" vertical="center" wrapText="1"/>
    </xf>
    <xf numFmtId="165" fontId="0" fillId="0" borderId="0" xfId="0" applyNumberFormat="1"/>
    <xf numFmtId="168" fontId="0" fillId="0" borderId="0" xfId="0" applyNumberFormat="1"/>
    <xf numFmtId="165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8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10">
    <cellStyle name="Обычный" xfId="0" builtinId="0"/>
    <cellStyle name="Обычный 2" xfId="2"/>
    <cellStyle name="Обычный 2 2" xfId="1"/>
    <cellStyle name="Обычный 3" xfId="3"/>
    <cellStyle name="Обычный 4" xfId="4"/>
    <cellStyle name="Обычный 5" xfId="5"/>
    <cellStyle name="Обычный 6" xfId="6"/>
    <cellStyle name="Обычный 7" xfId="7"/>
    <cellStyle name="Процентный" xfId="9" builtinId="5"/>
    <cellStyle name="Финансовый" xfId="8" builtinId="3"/>
  </cellStyles>
  <dxfs count="0"/>
  <tableStyles count="0" defaultTableStyle="TableStyleMedium9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microsoft.com/office/2017/10/relationships/person" Target="persons/person0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3" tint="0.59999389629810485"/>
    <pageSetUpPr fitToPage="1"/>
  </sheetPr>
  <dimension ref="A1:FZ70"/>
  <sheetViews>
    <sheetView tabSelected="1" view="pageBreakPreview" zoomScaleNormal="100" zoomScaleSheetLayoutView="100" workbookViewId="0">
      <pane ySplit="12" topLeftCell="A13" activePane="bottomLeft" state="frozen"/>
      <selection activeCell="A6" sqref="A6"/>
      <selection pane="bottomLeft" activeCell="D12" sqref="D12"/>
    </sheetView>
  </sheetViews>
  <sheetFormatPr defaultRowHeight="15" outlineLevelCol="1" x14ac:dyDescent="0.25"/>
  <cols>
    <col min="1" max="1" width="48.85546875" customWidth="1"/>
    <col min="2" max="2" width="16.140625" customWidth="1"/>
    <col min="3" max="3" width="15" customWidth="1"/>
    <col min="4" max="4" width="14.42578125" customWidth="1"/>
    <col min="5" max="8" width="12" hidden="1" customWidth="1" outlineLevel="1"/>
    <col min="9" max="9" width="9.140625" collapsed="1"/>
  </cols>
  <sheetData>
    <row r="1" spans="1:182" ht="15.75" customHeight="1" x14ac:dyDescent="0.25">
      <c r="A1" s="16"/>
      <c r="B1" s="16"/>
      <c r="C1" s="16"/>
      <c r="D1" s="16"/>
    </row>
    <row r="2" spans="1:182" x14ac:dyDescent="0.25">
      <c r="A2" s="56"/>
      <c r="B2" s="16"/>
      <c r="C2" s="16"/>
      <c r="D2" s="1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</row>
    <row r="3" spans="1:182" ht="15" customHeight="1" x14ac:dyDescent="0.25">
      <c r="A3" s="80" t="s">
        <v>188</v>
      </c>
      <c r="B3" s="80"/>
      <c r="C3" s="80"/>
      <c r="D3" s="8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</row>
    <row r="4" spans="1:182" x14ac:dyDescent="0.25">
      <c r="A4" s="81" t="s">
        <v>191</v>
      </c>
      <c r="B4" s="81"/>
      <c r="C4" s="81"/>
      <c r="D4" s="81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4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</row>
    <row r="5" spans="1:182" x14ac:dyDescent="0.25">
      <c r="A5" s="16"/>
      <c r="B5" s="57"/>
      <c r="C5" s="56"/>
      <c r="D5" s="56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4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</row>
    <row r="6" spans="1:182" x14ac:dyDescent="0.25">
      <c r="A6" s="56" t="s">
        <v>190</v>
      </c>
      <c r="B6" s="56"/>
      <c r="C6" s="56"/>
      <c r="D6" s="56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4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</row>
    <row r="7" spans="1:182" x14ac:dyDescent="0.25">
      <c r="A7" s="56" t="s">
        <v>82</v>
      </c>
      <c r="B7" s="56"/>
      <c r="C7" s="58"/>
      <c r="D7" s="56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</row>
    <row r="8" spans="1:182" x14ac:dyDescent="0.25">
      <c r="A8" s="56"/>
      <c r="B8" s="56"/>
      <c r="C8" s="58"/>
      <c r="D8" s="56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</row>
    <row r="9" spans="1:182" ht="27" customHeight="1" x14ac:dyDescent="0.25">
      <c r="A9" s="82" t="s">
        <v>134</v>
      </c>
      <c r="B9" s="83"/>
      <c r="C9" s="83"/>
      <c r="D9" s="83"/>
      <c r="E9" s="9"/>
      <c r="F9" s="9"/>
      <c r="G9" s="9"/>
      <c r="H9" s="9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</row>
    <row r="10" spans="1:182" ht="63" customHeight="1" x14ac:dyDescent="0.25">
      <c r="A10" s="18" t="s">
        <v>0</v>
      </c>
      <c r="B10" s="6" t="s">
        <v>80</v>
      </c>
      <c r="C10" s="18" t="s">
        <v>2</v>
      </c>
      <c r="D10" s="6" t="s">
        <v>189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</row>
    <row r="11" spans="1:182" ht="15" customHeight="1" x14ac:dyDescent="0.25">
      <c r="A11" s="18">
        <v>1</v>
      </c>
      <c r="B11" s="18">
        <v>2</v>
      </c>
      <c r="C11" s="18">
        <v>3</v>
      </c>
      <c r="D11" s="18" t="s">
        <v>198</v>
      </c>
      <c r="E11" s="84" t="s">
        <v>187</v>
      </c>
      <c r="F11" s="85"/>
      <c r="G11" s="85"/>
      <c r="H11" s="85"/>
    </row>
    <row r="12" spans="1:182" x14ac:dyDescent="0.25">
      <c r="A12" s="19" t="s">
        <v>81</v>
      </c>
      <c r="B12" s="59">
        <v>30484732.799999997</v>
      </c>
      <c r="C12" s="59">
        <v>949867.09999999986</v>
      </c>
      <c r="D12" s="60">
        <v>3.1158780568350593E-2</v>
      </c>
      <c r="E12" s="10">
        <f>B12-C12</f>
        <v>29534865.699999996</v>
      </c>
      <c r="F12" s="49" t="e">
        <f>#REF!-E12</f>
        <v>#REF!</v>
      </c>
      <c r="G12" s="47">
        <f>C12/B12</f>
        <v>3.1158780568350593E-2</v>
      </c>
      <c r="H12" s="50">
        <f>D12-G12</f>
        <v>0</v>
      </c>
    </row>
    <row r="13" spans="1:182" x14ac:dyDescent="0.25">
      <c r="A13" s="17" t="s">
        <v>5</v>
      </c>
      <c r="B13" s="61"/>
      <c r="C13" s="61"/>
      <c r="D13" s="60"/>
      <c r="E13" s="10">
        <f>B13-C13</f>
        <v>0</v>
      </c>
      <c r="F13" s="49" t="e">
        <f>#REF!-E13</f>
        <v>#REF!</v>
      </c>
      <c r="G13" s="47" t="e">
        <f>C13/B13</f>
        <v>#DIV/0!</v>
      </c>
      <c r="H13" s="51" t="e">
        <f t="shared" ref="H13:H69" si="0">D13-G13</f>
        <v>#DIV/0!</v>
      </c>
    </row>
    <row r="14" spans="1:182" s="37" customFormat="1" x14ac:dyDescent="0.25">
      <c r="A14" s="19" t="s">
        <v>101</v>
      </c>
      <c r="B14" s="59">
        <v>19810404.899999995</v>
      </c>
      <c r="C14" s="59">
        <v>697297.29999999993</v>
      </c>
      <c r="D14" s="60">
        <v>3.519853852154229E-2</v>
      </c>
      <c r="E14" s="10">
        <f>B14-C14</f>
        <v>19113107.599999994</v>
      </c>
      <c r="F14" s="49" t="e">
        <f>#REF!-E14</f>
        <v>#REF!</v>
      </c>
      <c r="G14" s="47">
        <f t="shared" ref="G14:G69" si="1">C14/B14</f>
        <v>3.519853852154229E-2</v>
      </c>
      <c r="H14" s="50">
        <f t="shared" si="0"/>
        <v>0</v>
      </c>
    </row>
    <row r="15" spans="1:182" s="37" customFormat="1" x14ac:dyDescent="0.25">
      <c r="A15" s="19" t="s">
        <v>102</v>
      </c>
      <c r="B15" s="59">
        <v>15373202.399999999</v>
      </c>
      <c r="C15" s="48">
        <v>471353</v>
      </c>
      <c r="D15" s="60">
        <v>3.0660690449245635E-2</v>
      </c>
      <c r="E15" s="10">
        <f>B15-C15</f>
        <v>14901849.399999999</v>
      </c>
      <c r="F15" s="49" t="e">
        <f>#REF!-E15</f>
        <v>#REF!</v>
      </c>
      <c r="G15" s="47">
        <f t="shared" si="1"/>
        <v>3.0660690449245635E-2</v>
      </c>
      <c r="H15" s="50">
        <f t="shared" si="0"/>
        <v>0</v>
      </c>
    </row>
    <row r="16" spans="1:182" x14ac:dyDescent="0.25">
      <c r="A16" s="17" t="s">
        <v>99</v>
      </c>
      <c r="B16" s="62">
        <v>7463949.5999999996</v>
      </c>
      <c r="C16" s="38">
        <v>162399.79999999999</v>
      </c>
      <c r="D16" s="63">
        <v>2.1757890755318067E-2</v>
      </c>
      <c r="E16" s="10">
        <f>B16-C16</f>
        <v>7301549.7999999998</v>
      </c>
      <c r="F16" s="49" t="e">
        <f>#REF!-E16</f>
        <v>#REF!</v>
      </c>
      <c r="G16" s="47">
        <f t="shared" si="1"/>
        <v>2.1757890755318067E-2</v>
      </c>
      <c r="H16" s="50">
        <f t="shared" si="0"/>
        <v>0</v>
      </c>
    </row>
    <row r="17" spans="1:8" x14ac:dyDescent="0.25">
      <c r="A17" s="17" t="s">
        <v>100</v>
      </c>
      <c r="B17" s="62">
        <v>7909252.7999999998</v>
      </c>
      <c r="C17" s="38">
        <v>308953.2</v>
      </c>
      <c r="D17" s="63">
        <v>3.9062248712040157E-2</v>
      </c>
      <c r="E17" s="10">
        <f>B17-C17</f>
        <v>7600299.5999999996</v>
      </c>
      <c r="F17" s="49" t="e">
        <f>#REF!-E17</f>
        <v>#REF!</v>
      </c>
      <c r="G17" s="47">
        <f t="shared" si="1"/>
        <v>3.9062248712040157E-2</v>
      </c>
      <c r="H17" s="50">
        <f t="shared" si="0"/>
        <v>0</v>
      </c>
    </row>
    <row r="18" spans="1:8" s="37" customFormat="1" ht="45.75" customHeight="1" x14ac:dyDescent="0.25">
      <c r="A18" s="20" t="s">
        <v>103</v>
      </c>
      <c r="B18" s="59">
        <v>63951</v>
      </c>
      <c r="C18" s="48">
        <v>5545.5</v>
      </c>
      <c r="D18" s="60">
        <v>8.6714828540601405E-2</v>
      </c>
      <c r="E18" s="10">
        <f>B18-C18</f>
        <v>58405.5</v>
      </c>
      <c r="F18" s="49" t="e">
        <f>#REF!-E18</f>
        <v>#REF!</v>
      </c>
      <c r="G18" s="47">
        <f t="shared" si="1"/>
        <v>8.6714828540601405E-2</v>
      </c>
      <c r="H18" s="50">
        <f t="shared" si="0"/>
        <v>0</v>
      </c>
    </row>
    <row r="19" spans="1:8" ht="32.25" customHeight="1" x14ac:dyDescent="0.25">
      <c r="A19" s="21" t="s">
        <v>104</v>
      </c>
      <c r="B19" s="62">
        <v>63951</v>
      </c>
      <c r="C19" s="38">
        <v>5545.5</v>
      </c>
      <c r="D19" s="63">
        <v>8.6714828540601405E-2</v>
      </c>
      <c r="E19" s="10">
        <f>B19-C19</f>
        <v>58405.5</v>
      </c>
      <c r="F19" s="49" t="e">
        <f>#REF!-E19</f>
        <v>#REF!</v>
      </c>
      <c r="G19" s="47">
        <f t="shared" si="1"/>
        <v>8.6714828540601405E-2</v>
      </c>
      <c r="H19" s="50">
        <f t="shared" si="0"/>
        <v>0</v>
      </c>
    </row>
    <row r="20" spans="1:8" s="37" customFormat="1" x14ac:dyDescent="0.25">
      <c r="A20" s="19" t="s">
        <v>105</v>
      </c>
      <c r="B20" s="59">
        <v>1342288.0999999999</v>
      </c>
      <c r="C20" s="48">
        <v>53363.1</v>
      </c>
      <c r="D20" s="60">
        <v>3.9755325253945116E-2</v>
      </c>
      <c r="E20" s="10">
        <f>B20-C20</f>
        <v>1288924.9999999998</v>
      </c>
      <c r="F20" s="49" t="e">
        <f>#REF!-E20</f>
        <v>#REF!</v>
      </c>
      <c r="G20" s="47">
        <f t="shared" si="1"/>
        <v>3.9755325253945116E-2</v>
      </c>
      <c r="H20" s="50">
        <f t="shared" si="0"/>
        <v>0</v>
      </c>
    </row>
    <row r="21" spans="1:8" ht="30" x14ac:dyDescent="0.25">
      <c r="A21" s="21" t="s">
        <v>156</v>
      </c>
      <c r="B21" s="62">
        <v>1251779.2</v>
      </c>
      <c r="C21" s="38">
        <v>6914.2</v>
      </c>
      <c r="D21" s="63">
        <v>5.5234980737817021E-3</v>
      </c>
      <c r="E21" s="10">
        <f>B21-C21</f>
        <v>1244865</v>
      </c>
      <c r="F21" s="49" t="e">
        <f>#REF!-E21</f>
        <v>#REF!</v>
      </c>
      <c r="G21" s="47">
        <f t="shared" si="1"/>
        <v>5.5234980737817021E-3</v>
      </c>
      <c r="H21" s="50">
        <f t="shared" si="0"/>
        <v>0</v>
      </c>
    </row>
    <row r="22" spans="1:8" ht="30" x14ac:dyDescent="0.25">
      <c r="A22" s="21" t="s">
        <v>106</v>
      </c>
      <c r="B22" s="46">
        <v>0</v>
      </c>
      <c r="C22" s="38">
        <v>4.4000000000000004</v>
      </c>
      <c r="D22" s="63" t="s">
        <v>133</v>
      </c>
      <c r="E22" s="10">
        <f>B22-C22</f>
        <v>-4.4000000000000004</v>
      </c>
      <c r="F22" s="49" t="e">
        <f>#REF!-E22</f>
        <v>#REF!</v>
      </c>
      <c r="G22" s="47" t="e">
        <f t="shared" si="1"/>
        <v>#DIV/0!</v>
      </c>
      <c r="H22" s="50" t="e">
        <f t="shared" si="0"/>
        <v>#VALUE!</v>
      </c>
    </row>
    <row r="23" spans="1:8" ht="15.75" customHeight="1" x14ac:dyDescent="0.25">
      <c r="A23" s="17" t="s">
        <v>107</v>
      </c>
      <c r="B23" s="62">
        <v>656</v>
      </c>
      <c r="C23" s="38">
        <v>0</v>
      </c>
      <c r="D23" s="63">
        <v>0</v>
      </c>
      <c r="E23" s="10">
        <f>B23-C23</f>
        <v>656</v>
      </c>
      <c r="F23" s="49" t="e">
        <f>#REF!-E23</f>
        <v>#REF!</v>
      </c>
      <c r="G23" s="47">
        <f t="shared" si="1"/>
        <v>0</v>
      </c>
      <c r="H23" s="50">
        <f t="shared" si="0"/>
        <v>0</v>
      </c>
    </row>
    <row r="24" spans="1:8" ht="30" x14ac:dyDescent="0.25">
      <c r="A24" s="21" t="s">
        <v>108</v>
      </c>
      <c r="B24" s="62">
        <v>89852.9</v>
      </c>
      <c r="C24" s="38">
        <v>46444.5</v>
      </c>
      <c r="D24" s="63">
        <v>0.51689483589288721</v>
      </c>
      <c r="E24" s="10">
        <f>B24-C24</f>
        <v>43408.399999999994</v>
      </c>
      <c r="F24" s="49" t="e">
        <f>#REF!-E24</f>
        <v>#REF!</v>
      </c>
      <c r="G24" s="47">
        <f t="shared" si="1"/>
        <v>0.51689483589288721</v>
      </c>
      <c r="H24" s="50">
        <f t="shared" si="0"/>
        <v>0</v>
      </c>
    </row>
    <row r="25" spans="1:8" s="37" customFormat="1" x14ac:dyDescent="0.25">
      <c r="A25" s="19" t="s">
        <v>109</v>
      </c>
      <c r="B25" s="59">
        <v>80210.899999999994</v>
      </c>
      <c r="C25" s="48">
        <v>4643.7</v>
      </c>
      <c r="D25" s="60">
        <v>5.7893627923386974E-2</v>
      </c>
      <c r="E25" s="10">
        <f>B25-C25</f>
        <v>75567.199999999997</v>
      </c>
      <c r="F25" s="49" t="e">
        <f>#REF!-E25</f>
        <v>#REF!</v>
      </c>
      <c r="G25" s="47">
        <f t="shared" si="1"/>
        <v>5.7893627923386974E-2</v>
      </c>
      <c r="H25" s="50">
        <f t="shared" si="0"/>
        <v>0</v>
      </c>
    </row>
    <row r="26" spans="1:8" x14ac:dyDescent="0.25">
      <c r="A26" s="17" t="s">
        <v>110</v>
      </c>
      <c r="B26" s="62">
        <v>61332.2</v>
      </c>
      <c r="C26" s="38">
        <v>4032.4</v>
      </c>
      <c r="D26" s="63">
        <v>6.5746867061673972E-2</v>
      </c>
      <c r="E26" s="10">
        <f>B26-C26</f>
        <v>57299.799999999996</v>
      </c>
      <c r="F26" s="49" t="e">
        <f>#REF!-E26</f>
        <v>#REF!</v>
      </c>
      <c r="G26" s="47">
        <f t="shared" si="1"/>
        <v>6.5746867061673972E-2</v>
      </c>
      <c r="H26" s="50">
        <f t="shared" si="0"/>
        <v>0</v>
      </c>
    </row>
    <row r="27" spans="1:8" x14ac:dyDescent="0.25">
      <c r="A27" s="17" t="s">
        <v>111</v>
      </c>
      <c r="B27" s="62">
        <v>18878.7</v>
      </c>
      <c r="C27" s="38">
        <v>611.29999999999995</v>
      </c>
      <c r="D27" s="63">
        <v>3.2380407549248619E-2</v>
      </c>
      <c r="E27" s="10">
        <f>B27-C27</f>
        <v>18267.400000000001</v>
      </c>
      <c r="F27" s="49" t="e">
        <f>#REF!-E27</f>
        <v>#REF!</v>
      </c>
      <c r="G27" s="47">
        <f t="shared" si="1"/>
        <v>3.2380407549248619E-2</v>
      </c>
      <c r="H27" s="50">
        <f t="shared" si="0"/>
        <v>0</v>
      </c>
    </row>
    <row r="28" spans="1:8" s="37" customFormat="1" x14ac:dyDescent="0.25">
      <c r="A28" s="19" t="s">
        <v>112</v>
      </c>
      <c r="B28" s="59">
        <v>48817.9</v>
      </c>
      <c r="C28" s="48">
        <v>3452</v>
      </c>
      <c r="D28" s="60">
        <v>7.0711767609831638E-2</v>
      </c>
      <c r="E28" s="10">
        <f>B28-C28</f>
        <v>45365.9</v>
      </c>
      <c r="F28" s="49" t="e">
        <f>#REF!-E28</f>
        <v>#REF!</v>
      </c>
      <c r="G28" s="47">
        <f t="shared" si="1"/>
        <v>7.0711767609831638E-2</v>
      </c>
      <c r="H28" s="50">
        <f t="shared" si="0"/>
        <v>0</v>
      </c>
    </row>
    <row r="29" spans="1:8" ht="33.75" customHeight="1" x14ac:dyDescent="0.25">
      <c r="A29" s="21" t="s">
        <v>113</v>
      </c>
      <c r="B29" s="62">
        <v>48755.4</v>
      </c>
      <c r="C29" s="38">
        <v>3451.9</v>
      </c>
      <c r="D29" s="63">
        <v>7.0800362626498803E-2</v>
      </c>
      <c r="E29" s="10">
        <f>B29-C29</f>
        <v>45303.5</v>
      </c>
      <c r="F29" s="49" t="e">
        <f>#REF!-E29</f>
        <v>#REF!</v>
      </c>
      <c r="G29" s="47">
        <f t="shared" si="1"/>
        <v>7.0800362626498803E-2</v>
      </c>
      <c r="H29" s="50">
        <f t="shared" si="0"/>
        <v>0</v>
      </c>
    </row>
    <row r="30" spans="1:8" ht="46.5" customHeight="1" x14ac:dyDescent="0.25">
      <c r="A30" s="21" t="s">
        <v>157</v>
      </c>
      <c r="B30" s="62">
        <v>7.5</v>
      </c>
      <c r="C30" s="38">
        <v>0.1</v>
      </c>
      <c r="D30" s="63">
        <v>1.3333333333333334E-2</v>
      </c>
      <c r="E30" s="10">
        <f>B30-C30</f>
        <v>7.4</v>
      </c>
      <c r="F30" s="49" t="e">
        <f>#REF!-E30</f>
        <v>#REF!</v>
      </c>
      <c r="G30" s="47">
        <f t="shared" si="1"/>
        <v>1.3333333333333334E-2</v>
      </c>
      <c r="H30" s="50">
        <f t="shared" si="0"/>
        <v>0</v>
      </c>
    </row>
    <row r="31" spans="1:8" ht="45" x14ac:dyDescent="0.25">
      <c r="A31" s="21" t="s">
        <v>114</v>
      </c>
      <c r="B31" s="62">
        <v>55</v>
      </c>
      <c r="C31" s="38">
        <v>0</v>
      </c>
      <c r="D31" s="63">
        <v>0</v>
      </c>
      <c r="E31" s="10">
        <f>B31-C31</f>
        <v>55</v>
      </c>
      <c r="F31" s="49" t="e">
        <f>#REF!-E31</f>
        <v>#REF!</v>
      </c>
      <c r="G31" s="47">
        <f t="shared" si="1"/>
        <v>0</v>
      </c>
      <c r="H31" s="50">
        <f t="shared" si="0"/>
        <v>0</v>
      </c>
    </row>
    <row r="32" spans="1:8" s="37" customFormat="1" ht="45.75" customHeight="1" x14ac:dyDescent="0.25">
      <c r="A32" s="20" t="s">
        <v>115</v>
      </c>
      <c r="B32" s="59">
        <v>1173547.8</v>
      </c>
      <c r="C32" s="48">
        <v>146190.9</v>
      </c>
      <c r="D32" s="60">
        <v>0.12457174731186918</v>
      </c>
      <c r="E32" s="10">
        <f>B32-C32</f>
        <v>1027356.9</v>
      </c>
      <c r="F32" s="49" t="e">
        <f>#REF!-E32</f>
        <v>#REF!</v>
      </c>
      <c r="G32" s="47">
        <f t="shared" si="1"/>
        <v>0.12457174731186918</v>
      </c>
      <c r="H32" s="50">
        <f t="shared" si="0"/>
        <v>0</v>
      </c>
    </row>
    <row r="33" spans="1:8" ht="106.5" customHeight="1" x14ac:dyDescent="0.25">
      <c r="A33" s="21" t="s">
        <v>116</v>
      </c>
      <c r="B33" s="62">
        <v>980995.1</v>
      </c>
      <c r="C33" s="38">
        <v>126959.1</v>
      </c>
      <c r="D33" s="63">
        <v>0.12941868924727556</v>
      </c>
      <c r="E33" s="10">
        <f>B33-C33</f>
        <v>854036</v>
      </c>
      <c r="F33" s="49" t="e">
        <f>#REF!-E33</f>
        <v>#REF!</v>
      </c>
      <c r="G33" s="47">
        <f t="shared" si="1"/>
        <v>0.12941868924727556</v>
      </c>
      <c r="H33" s="50">
        <f t="shared" si="0"/>
        <v>0</v>
      </c>
    </row>
    <row r="34" spans="1:8" ht="76.5" customHeight="1" x14ac:dyDescent="0.25">
      <c r="A34" s="21" t="s">
        <v>117</v>
      </c>
      <c r="B34" s="62">
        <v>839882.6</v>
      </c>
      <c r="C34" s="38">
        <v>116553.4</v>
      </c>
      <c r="D34" s="63">
        <v>0.13877344285975207</v>
      </c>
      <c r="E34" s="10">
        <f>B34-C34</f>
        <v>723329.2</v>
      </c>
      <c r="F34" s="49" t="e">
        <f>#REF!-E34</f>
        <v>#REF!</v>
      </c>
      <c r="G34" s="47">
        <f t="shared" si="1"/>
        <v>0.13877344285975207</v>
      </c>
      <c r="H34" s="50">
        <f t="shared" si="0"/>
        <v>0</v>
      </c>
    </row>
    <row r="35" spans="1:8" ht="93.75" customHeight="1" x14ac:dyDescent="0.25">
      <c r="A35" s="21" t="s">
        <v>118</v>
      </c>
      <c r="B35" s="62">
        <v>2798.5</v>
      </c>
      <c r="C35" s="38">
        <v>12</v>
      </c>
      <c r="D35" s="63">
        <v>4.2880114346971589E-3</v>
      </c>
      <c r="E35" s="10">
        <f>B35-C35</f>
        <v>2786.5</v>
      </c>
      <c r="F35" s="49" t="e">
        <f>#REF!-E35</f>
        <v>#REF!</v>
      </c>
      <c r="G35" s="47">
        <f t="shared" si="1"/>
        <v>4.2880114346971589E-3</v>
      </c>
      <c r="H35" s="50">
        <f t="shared" si="0"/>
        <v>0</v>
      </c>
    </row>
    <row r="36" spans="1:8" ht="93" customHeight="1" x14ac:dyDescent="0.25">
      <c r="A36" s="21" t="s">
        <v>164</v>
      </c>
      <c r="B36" s="62">
        <v>1573.6</v>
      </c>
      <c r="C36" s="38">
        <v>135.6</v>
      </c>
      <c r="D36" s="63">
        <v>8.6171835282155565E-2</v>
      </c>
      <c r="E36" s="10">
        <f>B36-C36</f>
        <v>1438</v>
      </c>
      <c r="F36" s="49" t="e">
        <f>#REF!-E36</f>
        <v>#REF!</v>
      </c>
      <c r="G36" s="47">
        <f t="shared" si="1"/>
        <v>8.6171835282155565E-2</v>
      </c>
      <c r="H36" s="50">
        <f t="shared" si="0"/>
        <v>0</v>
      </c>
    </row>
    <row r="37" spans="1:8" ht="45" x14ac:dyDescent="0.25">
      <c r="A37" s="21" t="s">
        <v>119</v>
      </c>
      <c r="B37" s="62">
        <v>136740.4</v>
      </c>
      <c r="C37" s="38">
        <v>10218.799999999999</v>
      </c>
      <c r="D37" s="63">
        <v>7.4731388821445602E-2</v>
      </c>
      <c r="E37" s="10">
        <f>B37-C37</f>
        <v>126521.59999999999</v>
      </c>
      <c r="F37" s="49" t="e">
        <f>#REF!-E37</f>
        <v>#REF!</v>
      </c>
      <c r="G37" s="47">
        <f t="shared" si="1"/>
        <v>7.4731388821445602E-2</v>
      </c>
      <c r="H37" s="50">
        <f t="shared" si="0"/>
        <v>0</v>
      </c>
    </row>
    <row r="38" spans="1:8" ht="45" x14ac:dyDescent="0.25">
      <c r="A38" s="21" t="s">
        <v>158</v>
      </c>
      <c r="B38" s="62">
        <v>1058.3</v>
      </c>
      <c r="C38" s="38">
        <v>39.200000000000003</v>
      </c>
      <c r="D38" s="63">
        <v>3.7040536709817634E-2</v>
      </c>
      <c r="E38" s="10">
        <f>B38-C38</f>
        <v>1019.0999999999999</v>
      </c>
      <c r="F38" s="49" t="e">
        <f>#REF!-E38</f>
        <v>#REF!</v>
      </c>
      <c r="G38" s="47">
        <f t="shared" si="1"/>
        <v>3.7040536709817634E-2</v>
      </c>
      <c r="H38" s="50">
        <f t="shared" si="0"/>
        <v>0</v>
      </c>
    </row>
    <row r="39" spans="1:8" ht="50.25" customHeight="1" x14ac:dyDescent="0.25">
      <c r="A39" s="21" t="s">
        <v>174</v>
      </c>
      <c r="B39" s="46">
        <v>0</v>
      </c>
      <c r="C39" s="38">
        <v>0.1</v>
      </c>
      <c r="D39" s="63" t="s">
        <v>133</v>
      </c>
      <c r="E39" s="10">
        <f>B39-C39</f>
        <v>-0.1</v>
      </c>
      <c r="F39" s="49" t="e">
        <f>#REF!-E39</f>
        <v>#REF!</v>
      </c>
      <c r="G39" s="47" t="e">
        <f t="shared" si="1"/>
        <v>#DIV/0!</v>
      </c>
      <c r="H39" s="50" t="e">
        <f t="shared" si="0"/>
        <v>#VALUE!</v>
      </c>
    </row>
    <row r="40" spans="1:8" ht="33.75" hidden="1" customHeight="1" x14ac:dyDescent="0.25">
      <c r="A40" s="44" t="s">
        <v>120</v>
      </c>
      <c r="B40" s="46">
        <v>0</v>
      </c>
      <c r="C40" s="54">
        <v>0</v>
      </c>
      <c r="D40" s="63" t="e">
        <v>#DIV/0!</v>
      </c>
      <c r="E40" s="10">
        <f>B40-C40</f>
        <v>0</v>
      </c>
      <c r="F40" s="49" t="e">
        <f>#REF!-E40</f>
        <v>#REF!</v>
      </c>
      <c r="G40" s="47" t="e">
        <f t="shared" si="1"/>
        <v>#DIV/0!</v>
      </c>
      <c r="H40" s="50" t="e">
        <f t="shared" si="0"/>
        <v>#DIV/0!</v>
      </c>
    </row>
    <row r="41" spans="1:8" ht="93" customHeight="1" x14ac:dyDescent="0.25">
      <c r="A41" s="21" t="s">
        <v>121</v>
      </c>
      <c r="B41" s="62">
        <v>191494.39999999999</v>
      </c>
      <c r="C41" s="38">
        <v>19231.8</v>
      </c>
      <c r="D41" s="63">
        <v>0.10043009090605261</v>
      </c>
      <c r="E41" s="10">
        <f>B41-C41</f>
        <v>172262.6</v>
      </c>
      <c r="F41" s="49" t="e">
        <f>#REF!-E41</f>
        <v>#REF!</v>
      </c>
      <c r="G41" s="47">
        <f t="shared" si="1"/>
        <v>0.10043009090605261</v>
      </c>
      <c r="H41" s="50">
        <f t="shared" si="0"/>
        <v>0</v>
      </c>
    </row>
    <row r="42" spans="1:8" s="37" customFormat="1" ht="28.5" x14ac:dyDescent="0.25">
      <c r="A42" s="20" t="s">
        <v>122</v>
      </c>
      <c r="B42" s="59">
        <v>846896.2</v>
      </c>
      <c r="C42" s="48">
        <v>93.8</v>
      </c>
      <c r="D42" s="60">
        <v>1.1075737498881209E-4</v>
      </c>
      <c r="E42" s="10">
        <f>B42-C42</f>
        <v>846802.39999999991</v>
      </c>
      <c r="F42" s="49" t="e">
        <f>#REF!-E42</f>
        <v>#REF!</v>
      </c>
      <c r="G42" s="47">
        <f t="shared" si="1"/>
        <v>1.1075737498881209E-4</v>
      </c>
      <c r="H42" s="50">
        <f t="shared" si="0"/>
        <v>0</v>
      </c>
    </row>
    <row r="43" spans="1:8" ht="30" x14ac:dyDescent="0.25">
      <c r="A43" s="21" t="s">
        <v>123</v>
      </c>
      <c r="B43" s="62">
        <v>846896.2</v>
      </c>
      <c r="C43" s="38">
        <v>93.8</v>
      </c>
      <c r="D43" s="63">
        <v>1.1075737498881209E-4</v>
      </c>
      <c r="E43" s="10">
        <f>B43-C43</f>
        <v>846802.39999999991</v>
      </c>
      <c r="F43" s="49" t="e">
        <f>#REF!-E43</f>
        <v>#REF!</v>
      </c>
      <c r="G43" s="47">
        <f t="shared" si="1"/>
        <v>1.1075737498881209E-4</v>
      </c>
      <c r="H43" s="50">
        <f t="shared" si="0"/>
        <v>0</v>
      </c>
    </row>
    <row r="44" spans="1:8" ht="31.5" customHeight="1" x14ac:dyDescent="0.25">
      <c r="A44" s="21" t="s">
        <v>124</v>
      </c>
      <c r="B44" s="62">
        <v>6522.5</v>
      </c>
      <c r="C44" s="38">
        <v>15.7</v>
      </c>
      <c r="D44" s="63">
        <v>2.407052510540437E-3</v>
      </c>
      <c r="E44" s="10">
        <f>B44-C44</f>
        <v>6506.8</v>
      </c>
      <c r="F44" s="49" t="e">
        <f>#REF!-E44</f>
        <v>#REF!</v>
      </c>
      <c r="G44" s="47">
        <f t="shared" si="1"/>
        <v>2.407052510540437E-3</v>
      </c>
      <c r="H44" s="50">
        <f t="shared" si="0"/>
        <v>0</v>
      </c>
    </row>
    <row r="45" spans="1:8" ht="30" x14ac:dyDescent="0.25">
      <c r="A45" s="21" t="s">
        <v>154</v>
      </c>
      <c r="B45" s="62">
        <v>306589.3</v>
      </c>
      <c r="C45" s="38">
        <v>0</v>
      </c>
      <c r="D45" s="63">
        <v>0</v>
      </c>
      <c r="E45" s="10">
        <f>B45-C45</f>
        <v>306589.3</v>
      </c>
      <c r="F45" s="49" t="e">
        <f>#REF!-E45</f>
        <v>#REF!</v>
      </c>
      <c r="G45" s="47">
        <f t="shared" si="1"/>
        <v>0</v>
      </c>
      <c r="H45" s="50">
        <f t="shared" si="0"/>
        <v>0</v>
      </c>
    </row>
    <row r="46" spans="1:8" ht="30" x14ac:dyDescent="0.25">
      <c r="A46" s="21" t="s">
        <v>125</v>
      </c>
      <c r="B46" s="62">
        <v>533784.4</v>
      </c>
      <c r="C46" s="38">
        <v>78.099999999999994</v>
      </c>
      <c r="D46" s="63">
        <v>1.4631375514158898E-4</v>
      </c>
      <c r="E46" s="10">
        <f>B46-C46</f>
        <v>533706.30000000005</v>
      </c>
      <c r="F46" s="49" t="e">
        <f>#REF!-E46</f>
        <v>#REF!</v>
      </c>
      <c r="G46" s="47">
        <f t="shared" si="1"/>
        <v>1.4631375514158898E-4</v>
      </c>
      <c r="H46" s="50">
        <f t="shared" si="0"/>
        <v>0</v>
      </c>
    </row>
    <row r="47" spans="1:8" s="37" customFormat="1" ht="33.75" customHeight="1" x14ac:dyDescent="0.25">
      <c r="A47" s="20" t="s">
        <v>155</v>
      </c>
      <c r="B47" s="59">
        <v>38249.800000000003</v>
      </c>
      <c r="C47" s="48">
        <v>7992.8</v>
      </c>
      <c r="D47" s="60">
        <v>0.20896318412122417</v>
      </c>
      <c r="E47" s="10">
        <f>B47-C47</f>
        <v>30257.000000000004</v>
      </c>
      <c r="F47" s="49" t="e">
        <f>#REF!-E47</f>
        <v>#REF!</v>
      </c>
      <c r="G47" s="47">
        <f t="shared" si="1"/>
        <v>0.20896318412122417</v>
      </c>
      <c r="H47" s="50">
        <f t="shared" si="0"/>
        <v>0</v>
      </c>
    </row>
    <row r="48" spans="1:8" s="37" customFormat="1" ht="33.75" customHeight="1" x14ac:dyDescent="0.25">
      <c r="A48" s="20" t="s">
        <v>126</v>
      </c>
      <c r="B48" s="59">
        <v>45129.9</v>
      </c>
      <c r="C48" s="48">
        <v>3555.2000000000003</v>
      </c>
      <c r="D48" s="60">
        <v>7.8777041384979804E-2</v>
      </c>
      <c r="E48" s="10">
        <f>B48-C48</f>
        <v>41574.700000000004</v>
      </c>
      <c r="F48" s="49" t="e">
        <f>#REF!-E48</f>
        <v>#REF!</v>
      </c>
      <c r="G48" s="47">
        <f t="shared" si="1"/>
        <v>7.8777041384979804E-2</v>
      </c>
      <c r="H48" s="50">
        <f t="shared" si="0"/>
        <v>0</v>
      </c>
    </row>
    <row r="49" spans="1:8" ht="90" x14ac:dyDescent="0.25">
      <c r="A49" s="21" t="s">
        <v>141</v>
      </c>
      <c r="B49" s="62">
        <v>37835</v>
      </c>
      <c r="C49" s="38">
        <v>3050.8</v>
      </c>
      <c r="D49" s="63">
        <v>8.063433328928242E-2</v>
      </c>
      <c r="E49" s="10">
        <f>B49-C49</f>
        <v>34784.199999999997</v>
      </c>
      <c r="F49" s="49" t="e">
        <f>#REF!-E49</f>
        <v>#REF!</v>
      </c>
      <c r="G49" s="47">
        <f t="shared" si="1"/>
        <v>8.063433328928242E-2</v>
      </c>
      <c r="H49" s="50">
        <f t="shared" si="0"/>
        <v>0</v>
      </c>
    </row>
    <row r="50" spans="1:8" ht="35.25" customHeight="1" x14ac:dyDescent="0.25">
      <c r="A50" s="21" t="s">
        <v>142</v>
      </c>
      <c r="B50" s="62">
        <v>7294.9</v>
      </c>
      <c r="C50" s="38">
        <v>504.4</v>
      </c>
      <c r="D50" s="63">
        <v>6.9144196630522695E-2</v>
      </c>
      <c r="E50" s="10">
        <f>B50-C50</f>
        <v>6790.5</v>
      </c>
      <c r="F50" s="49" t="e">
        <f>#REF!-E50</f>
        <v>#REF!</v>
      </c>
      <c r="G50" s="47">
        <f t="shared" si="1"/>
        <v>6.9144196630522695E-2</v>
      </c>
      <c r="H50" s="50">
        <f t="shared" si="0"/>
        <v>0</v>
      </c>
    </row>
    <row r="51" spans="1:8" s="37" customFormat="1" ht="23.25" customHeight="1" x14ac:dyDescent="0.25">
      <c r="A51" s="20" t="s">
        <v>127</v>
      </c>
      <c r="B51" s="59">
        <v>798110.9</v>
      </c>
      <c r="C51" s="48">
        <v>983.1</v>
      </c>
      <c r="D51" s="60">
        <v>1.2317837032422437E-3</v>
      </c>
      <c r="E51" s="10">
        <f>B51-C51</f>
        <v>797127.8</v>
      </c>
      <c r="F51" s="49" t="e">
        <f>#REF!-E51</f>
        <v>#REF!</v>
      </c>
      <c r="G51" s="47">
        <f t="shared" si="1"/>
        <v>1.2317837032422437E-3</v>
      </c>
      <c r="H51" s="50">
        <f t="shared" si="0"/>
        <v>0</v>
      </c>
    </row>
    <row r="52" spans="1:8" s="37" customFormat="1" ht="23.25" customHeight="1" x14ac:dyDescent="0.25">
      <c r="A52" s="20" t="s">
        <v>128</v>
      </c>
      <c r="B52" s="45">
        <v>0</v>
      </c>
      <c r="C52" s="48">
        <v>124.2</v>
      </c>
      <c r="D52" s="60" t="s">
        <v>133</v>
      </c>
      <c r="E52" s="10">
        <f>B52-C52</f>
        <v>-124.2</v>
      </c>
      <c r="F52" s="49" t="e">
        <f>#REF!-E52</f>
        <v>#REF!</v>
      </c>
      <c r="G52" s="47" t="e">
        <f t="shared" si="1"/>
        <v>#DIV/0!</v>
      </c>
      <c r="H52" s="50" t="e">
        <f t="shared" si="0"/>
        <v>#VALUE!</v>
      </c>
    </row>
    <row r="53" spans="1:8" s="37" customFormat="1" ht="23.25" customHeight="1" x14ac:dyDescent="0.25">
      <c r="A53" s="20" t="s">
        <v>129</v>
      </c>
      <c r="B53" s="59">
        <v>10674327.9</v>
      </c>
      <c r="C53" s="48">
        <v>252569.8</v>
      </c>
      <c r="D53" s="60">
        <v>2.3661424153927291E-2</v>
      </c>
      <c r="E53" s="10">
        <f>B53-C53</f>
        <v>10421758.1</v>
      </c>
      <c r="F53" s="49" t="e">
        <f>#REF!-E53</f>
        <v>#REF!</v>
      </c>
      <c r="G53" s="47">
        <f t="shared" si="1"/>
        <v>2.3661424153927291E-2</v>
      </c>
      <c r="H53" s="50">
        <f t="shared" si="0"/>
        <v>0</v>
      </c>
    </row>
    <row r="54" spans="1:8" s="37" customFormat="1" ht="45.75" customHeight="1" x14ac:dyDescent="0.25">
      <c r="A54" s="20" t="s">
        <v>130</v>
      </c>
      <c r="B54" s="59">
        <v>9761613.5</v>
      </c>
      <c r="C54" s="48">
        <v>275151.7</v>
      </c>
      <c r="D54" s="60">
        <v>2.8187112714511797E-2</v>
      </c>
      <c r="E54" s="10">
        <f>B54-C54</f>
        <v>9486461.8000000007</v>
      </c>
      <c r="F54" s="49" t="e">
        <f>#REF!-E54</f>
        <v>#REF!</v>
      </c>
      <c r="G54" s="47">
        <f t="shared" si="1"/>
        <v>2.8187112714511797E-2</v>
      </c>
      <c r="H54" s="50">
        <f t="shared" si="0"/>
        <v>0</v>
      </c>
    </row>
    <row r="55" spans="1:8" ht="31.5" customHeight="1" x14ac:dyDescent="0.25">
      <c r="A55" s="21" t="s">
        <v>139</v>
      </c>
      <c r="B55" s="62">
        <v>986199.4</v>
      </c>
      <c r="C55" s="38">
        <v>0</v>
      </c>
      <c r="D55" s="63">
        <v>0</v>
      </c>
      <c r="E55" s="10">
        <f>B55-C55</f>
        <v>986199.4</v>
      </c>
      <c r="F55" s="49" t="e">
        <f>#REF!-E55</f>
        <v>#REF!</v>
      </c>
      <c r="G55" s="47">
        <f t="shared" si="1"/>
        <v>0</v>
      </c>
      <c r="H55" s="50">
        <f t="shared" si="0"/>
        <v>0</v>
      </c>
    </row>
    <row r="56" spans="1:8" ht="109.5" customHeight="1" x14ac:dyDescent="0.25">
      <c r="A56" s="21" t="s">
        <v>175</v>
      </c>
      <c r="B56" s="62">
        <v>643509.1</v>
      </c>
      <c r="C56" s="38">
        <v>0</v>
      </c>
      <c r="D56" s="63">
        <v>0</v>
      </c>
      <c r="E56" s="10">
        <f>B56-C56</f>
        <v>643509.1</v>
      </c>
      <c r="F56" s="49" t="e">
        <f>#REF!-E56</f>
        <v>#REF!</v>
      </c>
      <c r="G56" s="47">
        <f t="shared" si="1"/>
        <v>0</v>
      </c>
      <c r="H56" s="50">
        <f t="shared" si="0"/>
        <v>0</v>
      </c>
    </row>
    <row r="57" spans="1:8" ht="63" customHeight="1" x14ac:dyDescent="0.25">
      <c r="A57" s="21" t="s">
        <v>159</v>
      </c>
      <c r="B57" s="62">
        <v>250138.7</v>
      </c>
      <c r="C57" s="38">
        <v>0</v>
      </c>
      <c r="D57" s="63">
        <v>0</v>
      </c>
      <c r="E57" s="10">
        <f>B57-C57</f>
        <v>250138.7</v>
      </c>
      <c r="F57" s="49" t="e">
        <f>#REF!-E57</f>
        <v>#REF!</v>
      </c>
      <c r="G57" s="47">
        <f t="shared" si="1"/>
        <v>0</v>
      </c>
      <c r="H57" s="50">
        <f t="shared" si="0"/>
        <v>0</v>
      </c>
    </row>
    <row r="58" spans="1:8" ht="30" hidden="1" x14ac:dyDescent="0.25">
      <c r="A58" s="21" t="s">
        <v>165</v>
      </c>
      <c r="B58" s="62"/>
      <c r="C58" s="55">
        <v>0</v>
      </c>
      <c r="D58" s="63" t="s">
        <v>133</v>
      </c>
      <c r="E58" s="10">
        <f>B58-C58</f>
        <v>0</v>
      </c>
      <c r="F58" s="49" t="e">
        <f>#REF!-E58</f>
        <v>#REF!</v>
      </c>
      <c r="G58" s="47" t="e">
        <f t="shared" si="1"/>
        <v>#DIV/0!</v>
      </c>
      <c r="H58" s="50" t="e">
        <f t="shared" si="0"/>
        <v>#VALUE!</v>
      </c>
    </row>
    <row r="59" spans="1:8" ht="20.25" customHeight="1" x14ac:dyDescent="0.25">
      <c r="A59" s="21" t="s">
        <v>171</v>
      </c>
      <c r="B59" s="62">
        <v>135.4</v>
      </c>
      <c r="C59" s="38">
        <v>0</v>
      </c>
      <c r="D59" s="63">
        <v>0</v>
      </c>
      <c r="E59" s="10">
        <f>B59-C59</f>
        <v>135.4</v>
      </c>
      <c r="F59" s="49" t="e">
        <f>#REF!-E59</f>
        <v>#REF!</v>
      </c>
      <c r="G59" s="47">
        <f t="shared" si="1"/>
        <v>0</v>
      </c>
      <c r="H59" s="50">
        <f t="shared" si="0"/>
        <v>0</v>
      </c>
    </row>
    <row r="60" spans="1:8" ht="30" x14ac:dyDescent="0.25">
      <c r="A60" s="21" t="s">
        <v>147</v>
      </c>
      <c r="B60" s="62">
        <v>71449.100000000006</v>
      </c>
      <c r="C60" s="38">
        <v>0</v>
      </c>
      <c r="D60" s="63">
        <v>0</v>
      </c>
      <c r="E60" s="10">
        <f>B60-C60</f>
        <v>71449.100000000006</v>
      </c>
      <c r="F60" s="49" t="e">
        <f>#REF!-E60</f>
        <v>#REF!</v>
      </c>
      <c r="G60" s="47">
        <f t="shared" si="1"/>
        <v>0</v>
      </c>
      <c r="H60" s="50">
        <f t="shared" si="0"/>
        <v>0</v>
      </c>
    </row>
    <row r="61" spans="1:8" ht="19.5" customHeight="1" x14ac:dyDescent="0.25">
      <c r="A61" s="21" t="s">
        <v>131</v>
      </c>
      <c r="B61" s="62">
        <v>20967.099999999999</v>
      </c>
      <c r="C61" s="38">
        <v>0</v>
      </c>
      <c r="D61" s="63">
        <v>0</v>
      </c>
      <c r="E61" s="10">
        <f>B61-C61</f>
        <v>20967.099999999999</v>
      </c>
      <c r="F61" s="49" t="e">
        <f>#REF!-E61</f>
        <v>#REF!</v>
      </c>
      <c r="G61" s="47">
        <f t="shared" si="1"/>
        <v>0</v>
      </c>
      <c r="H61" s="50">
        <f t="shared" si="0"/>
        <v>0</v>
      </c>
    </row>
    <row r="62" spans="1:8" ht="30" x14ac:dyDescent="0.25">
      <c r="A62" s="21" t="s">
        <v>140</v>
      </c>
      <c r="B62" s="62">
        <v>8775414.0999999996</v>
      </c>
      <c r="C62" s="38">
        <v>275151.7</v>
      </c>
      <c r="D62" s="63">
        <v>3.1354839425754281E-2</v>
      </c>
      <c r="E62" s="10">
        <f>B62-C62</f>
        <v>8500262.4000000004</v>
      </c>
      <c r="F62" s="49" t="e">
        <f>#REF!-E62</f>
        <v>#REF!</v>
      </c>
      <c r="G62" s="47">
        <f t="shared" si="1"/>
        <v>3.1354839425754281E-2</v>
      </c>
      <c r="H62" s="50">
        <f t="shared" si="0"/>
        <v>0</v>
      </c>
    </row>
    <row r="63" spans="1:8" ht="19.5" hidden="1" customHeight="1" x14ac:dyDescent="0.25">
      <c r="A63" s="21" t="s">
        <v>144</v>
      </c>
      <c r="B63" s="62"/>
      <c r="C63" s="38"/>
      <c r="D63" s="63" t="s">
        <v>133</v>
      </c>
      <c r="E63" s="10">
        <f>B63-C63</f>
        <v>0</v>
      </c>
      <c r="F63" s="49" t="e">
        <f>#REF!-E63</f>
        <v>#REF!</v>
      </c>
      <c r="G63" s="47" t="e">
        <f t="shared" si="1"/>
        <v>#DIV/0!</v>
      </c>
      <c r="H63" s="50" t="e">
        <f t="shared" si="0"/>
        <v>#VALUE!</v>
      </c>
    </row>
    <row r="64" spans="1:8" ht="33" customHeight="1" x14ac:dyDescent="0.25">
      <c r="A64" s="64" t="s">
        <v>145</v>
      </c>
      <c r="B64" s="59">
        <v>912714.4</v>
      </c>
      <c r="C64" s="48">
        <v>0</v>
      </c>
      <c r="D64" s="60">
        <v>0</v>
      </c>
      <c r="E64" s="10">
        <f>B64-C64</f>
        <v>912714.4</v>
      </c>
      <c r="F64" s="49" t="e">
        <f>#REF!-E64</f>
        <v>#REF!</v>
      </c>
      <c r="G64" s="47">
        <f t="shared" si="1"/>
        <v>0</v>
      </c>
      <c r="H64" s="50">
        <f t="shared" si="0"/>
        <v>0</v>
      </c>
    </row>
    <row r="65" spans="1:8" ht="34.5" customHeight="1" x14ac:dyDescent="0.25">
      <c r="A65" s="21" t="s">
        <v>146</v>
      </c>
      <c r="B65" s="62">
        <v>912714.4</v>
      </c>
      <c r="C65" s="38">
        <v>0</v>
      </c>
      <c r="D65" s="63">
        <v>0</v>
      </c>
      <c r="E65" s="10">
        <f>B65-C65</f>
        <v>912714.4</v>
      </c>
      <c r="F65" s="49" t="e">
        <f>#REF!-E65</f>
        <v>#REF!</v>
      </c>
      <c r="G65" s="47">
        <f t="shared" si="1"/>
        <v>0</v>
      </c>
      <c r="H65" s="50">
        <f t="shared" si="0"/>
        <v>0</v>
      </c>
    </row>
    <row r="66" spans="1:8" ht="60" customHeight="1" x14ac:dyDescent="0.25">
      <c r="A66" s="20" t="s">
        <v>170</v>
      </c>
      <c r="B66" s="59">
        <v>0</v>
      </c>
      <c r="C66" s="48">
        <v>21606.6</v>
      </c>
      <c r="D66" s="60" t="s">
        <v>133</v>
      </c>
      <c r="E66" s="10">
        <f>B66-C66</f>
        <v>-21606.6</v>
      </c>
      <c r="F66" s="49" t="e">
        <f>#REF!-E66</f>
        <v>#REF!</v>
      </c>
      <c r="G66" s="47" t="e">
        <f t="shared" si="1"/>
        <v>#DIV/0!</v>
      </c>
      <c r="H66" s="50" t="e">
        <f t="shared" si="0"/>
        <v>#VALUE!</v>
      </c>
    </row>
    <row r="67" spans="1:8" ht="93.75" customHeight="1" x14ac:dyDescent="0.25">
      <c r="A67" s="21" t="s">
        <v>176</v>
      </c>
      <c r="B67" s="62">
        <v>0</v>
      </c>
      <c r="C67" s="38">
        <v>21606.6</v>
      </c>
      <c r="D67" s="63" t="s">
        <v>133</v>
      </c>
      <c r="E67" s="10">
        <f>B67-C67</f>
        <v>-21606.6</v>
      </c>
      <c r="F67" s="49" t="e">
        <f>#REF!-E67</f>
        <v>#REF!</v>
      </c>
      <c r="G67" s="47" t="e">
        <f t="shared" si="1"/>
        <v>#DIV/0!</v>
      </c>
      <c r="H67" s="50" t="e">
        <f t="shared" si="0"/>
        <v>#VALUE!</v>
      </c>
    </row>
    <row r="68" spans="1:8" ht="46.5" customHeight="1" x14ac:dyDescent="0.25">
      <c r="A68" s="20" t="s">
        <v>132</v>
      </c>
      <c r="B68" s="59">
        <v>0</v>
      </c>
      <c r="C68" s="48">
        <v>-44188.5</v>
      </c>
      <c r="D68" s="60" t="s">
        <v>133</v>
      </c>
      <c r="E68" s="10">
        <f>B68-C68</f>
        <v>44188.5</v>
      </c>
      <c r="F68" s="49" t="e">
        <f>#REF!-E68</f>
        <v>#REF!</v>
      </c>
      <c r="G68" s="47" t="e">
        <f t="shared" si="1"/>
        <v>#DIV/0!</v>
      </c>
      <c r="H68" s="50" t="e">
        <f t="shared" si="0"/>
        <v>#VALUE!</v>
      </c>
    </row>
    <row r="69" spans="1:8" ht="63.75" customHeight="1" x14ac:dyDescent="0.25">
      <c r="A69" s="21" t="s">
        <v>177</v>
      </c>
      <c r="B69" s="62">
        <v>0</v>
      </c>
      <c r="C69" s="38">
        <v>-44188.5</v>
      </c>
      <c r="D69" s="63" t="s">
        <v>133</v>
      </c>
      <c r="E69" s="10">
        <f>B69-C69</f>
        <v>44188.5</v>
      </c>
      <c r="F69" s="49" t="e">
        <f>#REF!-E69</f>
        <v>#REF!</v>
      </c>
      <c r="G69" s="47" t="e">
        <f t="shared" si="1"/>
        <v>#DIV/0!</v>
      </c>
      <c r="H69" s="50" t="e">
        <f t="shared" si="0"/>
        <v>#VALUE!</v>
      </c>
    </row>
    <row r="70" spans="1:8" x14ac:dyDescent="0.25">
      <c r="B70" s="10"/>
    </row>
  </sheetData>
  <customSheetViews>
    <customSheetView guid="{6943B490-3070-4625-8DEE-85B509FE6D1B}" topLeftCell="A36">
      <selection activeCell="C44" sqref="C44"/>
      <pageMargins left="0.7" right="0.7" top="0.75" bottom="0.75" header="0.3" footer="0.3"/>
    </customSheetView>
    <customSheetView guid="{A4D09F0F-4C69-4056-BD3D-99C01656B021}" topLeftCell="A36">
      <selection activeCell="C44" sqref="C44"/>
      <pageMargins left="0.7" right="0.7" top="0.75" bottom="0.75" header="0.3" footer="0.3"/>
    </customSheetView>
  </customSheetViews>
  <mergeCells count="4">
    <mergeCell ref="A3:D3"/>
    <mergeCell ref="A4:D4"/>
    <mergeCell ref="A9:D9"/>
    <mergeCell ref="E11:H11"/>
  </mergeCells>
  <pageMargins left="0.31496062992125984" right="0" top="0.35433070866141736" bottom="0.35433070866141736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3" tint="0.59999389629810485"/>
    <pageSetUpPr fitToPage="1"/>
  </sheetPr>
  <dimension ref="A1:M59"/>
  <sheetViews>
    <sheetView view="pageBreakPreview" zoomScale="85" zoomScaleNormal="85" zoomScaleSheetLayoutView="85" workbookViewId="0">
      <selection activeCell="K70" sqref="K70"/>
    </sheetView>
  </sheetViews>
  <sheetFormatPr defaultColWidth="9.140625" defaultRowHeight="15" x14ac:dyDescent="0.25"/>
  <cols>
    <col min="1" max="1" width="42.5703125" style="12" customWidth="1"/>
    <col min="2" max="2" width="16.140625" style="34" customWidth="1"/>
    <col min="3" max="3" width="19" style="34" customWidth="1"/>
    <col min="4" max="4" width="19.140625" style="35" customWidth="1"/>
    <col min="5" max="5" width="17.85546875" style="36" customWidth="1"/>
    <col min="6" max="16384" width="9.140625" style="12"/>
  </cols>
  <sheetData>
    <row r="1" spans="1:5" ht="19.5" x14ac:dyDescent="0.25">
      <c r="A1" s="86" t="s">
        <v>79</v>
      </c>
      <c r="B1" s="86"/>
      <c r="C1" s="86"/>
      <c r="D1" s="86"/>
      <c r="E1" s="86"/>
    </row>
    <row r="2" spans="1:5" ht="19.5" x14ac:dyDescent="0.25">
      <c r="A2" s="74"/>
      <c r="B2" s="74"/>
      <c r="C2" s="74"/>
      <c r="D2" s="74"/>
      <c r="E2" s="74"/>
    </row>
    <row r="3" spans="1:5" ht="42.75" customHeight="1" x14ac:dyDescent="0.25">
      <c r="A3" s="73" t="s">
        <v>0</v>
      </c>
      <c r="B3" s="77" t="s">
        <v>196</v>
      </c>
      <c r="C3" s="73" t="s">
        <v>1</v>
      </c>
      <c r="D3" s="22" t="s">
        <v>2</v>
      </c>
      <c r="E3" s="73" t="s">
        <v>3</v>
      </c>
    </row>
    <row r="4" spans="1:5" s="23" customFormat="1" ht="11.25" x14ac:dyDescent="0.25">
      <c r="A4" s="75">
        <v>1</v>
      </c>
      <c r="B4" s="78">
        <v>2</v>
      </c>
      <c r="C4" s="75">
        <v>3</v>
      </c>
      <c r="D4" s="75">
        <v>4</v>
      </c>
      <c r="E4" s="75" t="s">
        <v>197</v>
      </c>
    </row>
    <row r="5" spans="1:5" s="25" customFormat="1" ht="15.75" x14ac:dyDescent="0.25">
      <c r="A5" s="24" t="s">
        <v>4</v>
      </c>
      <c r="B5" s="79"/>
      <c r="C5" s="43">
        <v>36281387.600000001</v>
      </c>
      <c r="D5" s="43">
        <v>390270.7</v>
      </c>
      <c r="E5" s="76">
        <v>1.0756774363282621E-2</v>
      </c>
    </row>
    <row r="6" spans="1:5" ht="15" customHeight="1" x14ac:dyDescent="0.25">
      <c r="A6" s="26" t="s">
        <v>5</v>
      </c>
      <c r="B6" s="27"/>
      <c r="C6" s="11"/>
      <c r="D6" s="11"/>
      <c r="E6" s="28"/>
    </row>
    <row r="7" spans="1:5" ht="28.5" x14ac:dyDescent="0.25">
      <c r="A7" s="29" t="s">
        <v>43</v>
      </c>
      <c r="B7" s="30" t="s">
        <v>6</v>
      </c>
      <c r="C7" s="22">
        <v>3951643.2</v>
      </c>
      <c r="D7" s="22">
        <v>72819.7</v>
      </c>
      <c r="E7" s="28">
        <v>1.8427701164922986E-2</v>
      </c>
    </row>
    <row r="8" spans="1:5" ht="57" x14ac:dyDescent="0.25">
      <c r="A8" s="29" t="s">
        <v>44</v>
      </c>
      <c r="B8" s="30" t="s">
        <v>7</v>
      </c>
      <c r="C8" s="22">
        <v>13974.5</v>
      </c>
      <c r="D8" s="22">
        <v>95.7</v>
      </c>
      <c r="E8" s="28">
        <v>6.8481877705821323E-3</v>
      </c>
    </row>
    <row r="9" spans="1:5" ht="71.25" x14ac:dyDescent="0.25">
      <c r="A9" s="29" t="s">
        <v>45</v>
      </c>
      <c r="B9" s="30" t="s">
        <v>8</v>
      </c>
      <c r="C9" s="22">
        <v>163510.6</v>
      </c>
      <c r="D9" s="22">
        <v>1713.4</v>
      </c>
      <c r="E9" s="28">
        <v>1.0478831341821265E-2</v>
      </c>
    </row>
    <row r="10" spans="1:5" ht="85.5" x14ac:dyDescent="0.25">
      <c r="A10" s="29" t="s">
        <v>46</v>
      </c>
      <c r="B10" s="30" t="s">
        <v>9</v>
      </c>
      <c r="C10" s="22">
        <v>1196196.4000000004</v>
      </c>
      <c r="D10" s="22">
        <v>16116.5</v>
      </c>
      <c r="E10" s="28">
        <v>1.3473121972278127E-2</v>
      </c>
    </row>
    <row r="11" spans="1:5" x14ac:dyDescent="0.25">
      <c r="A11" s="29" t="s">
        <v>193</v>
      </c>
      <c r="B11" s="30" t="s">
        <v>192</v>
      </c>
      <c r="C11" s="22">
        <v>50.4</v>
      </c>
      <c r="D11" s="22">
        <v>0</v>
      </c>
      <c r="E11" s="28">
        <v>0</v>
      </c>
    </row>
    <row r="12" spans="1:5" ht="57" x14ac:dyDescent="0.25">
      <c r="A12" s="29" t="s">
        <v>143</v>
      </c>
      <c r="B12" s="30" t="s">
        <v>10</v>
      </c>
      <c r="C12" s="22">
        <v>168533</v>
      </c>
      <c r="D12" s="22">
        <v>5314.1</v>
      </c>
      <c r="E12" s="28">
        <v>3.1531510149347609E-2</v>
      </c>
    </row>
    <row r="13" spans="1:5" x14ac:dyDescent="0.25">
      <c r="A13" s="29" t="s">
        <v>47</v>
      </c>
      <c r="B13" s="30" t="s">
        <v>11</v>
      </c>
      <c r="C13" s="22">
        <v>41200</v>
      </c>
      <c r="D13" s="22">
        <v>0</v>
      </c>
      <c r="E13" s="28">
        <v>0</v>
      </c>
    </row>
    <row r="14" spans="1:5" x14ac:dyDescent="0.25">
      <c r="A14" s="29" t="s">
        <v>48</v>
      </c>
      <c r="B14" s="30" t="s">
        <v>12</v>
      </c>
      <c r="C14" s="22">
        <v>2368178.2999999998</v>
      </c>
      <c r="D14" s="22">
        <v>49580</v>
      </c>
      <c r="E14" s="28">
        <v>2.0935923616899964E-2</v>
      </c>
    </row>
    <row r="15" spans="1:5" s="32" customFormat="1" ht="42.75" x14ac:dyDescent="0.25">
      <c r="A15" s="29" t="s">
        <v>49</v>
      </c>
      <c r="B15" s="30" t="s">
        <v>13</v>
      </c>
      <c r="C15" s="22">
        <v>621624.80000000005</v>
      </c>
      <c r="D15" s="22">
        <v>7611.9</v>
      </c>
      <c r="E15" s="28">
        <v>1.2245167824707122E-2</v>
      </c>
    </row>
    <row r="16" spans="1:5" ht="57" x14ac:dyDescent="0.25">
      <c r="A16" s="29" t="s">
        <v>50</v>
      </c>
      <c r="B16" s="30" t="s">
        <v>14</v>
      </c>
      <c r="C16" s="22">
        <v>102995</v>
      </c>
      <c r="D16" s="22">
        <v>788.99999999999989</v>
      </c>
      <c r="E16" s="28">
        <v>7.6605660468954794E-3</v>
      </c>
    </row>
    <row r="17" spans="1:5" ht="57" x14ac:dyDescent="0.25">
      <c r="A17" s="29" t="s">
        <v>161</v>
      </c>
      <c r="B17" s="30" t="s">
        <v>160</v>
      </c>
      <c r="C17" s="22">
        <v>383176.5</v>
      </c>
      <c r="D17" s="22">
        <v>6822.9</v>
      </c>
      <c r="E17" s="28">
        <v>1.7806154604992738E-2</v>
      </c>
    </row>
    <row r="18" spans="1:5" ht="42.75" x14ac:dyDescent="0.25">
      <c r="A18" s="29" t="s">
        <v>173</v>
      </c>
      <c r="B18" s="30" t="s">
        <v>172</v>
      </c>
      <c r="C18" s="22">
        <v>135453.29999999999</v>
      </c>
      <c r="D18" s="22">
        <v>0</v>
      </c>
      <c r="E18" s="28">
        <v>0</v>
      </c>
    </row>
    <row r="19" spans="1:5" s="32" customFormat="1" ht="14.25" x14ac:dyDescent="0.25">
      <c r="A19" s="29" t="s">
        <v>51</v>
      </c>
      <c r="B19" s="30" t="s">
        <v>15</v>
      </c>
      <c r="C19" s="22">
        <v>4446850.5999999996</v>
      </c>
      <c r="D19" s="22">
        <v>5181.9000000000005</v>
      </c>
      <c r="E19" s="28">
        <v>1.1652966258861948E-3</v>
      </c>
    </row>
    <row r="20" spans="1:5" x14ac:dyDescent="0.25">
      <c r="A20" s="29" t="s">
        <v>52</v>
      </c>
      <c r="B20" s="30" t="s">
        <v>16</v>
      </c>
      <c r="C20" s="22">
        <v>1019341.5</v>
      </c>
      <c r="D20" s="22">
        <v>0</v>
      </c>
      <c r="E20" s="28">
        <v>0</v>
      </c>
    </row>
    <row r="21" spans="1:5" x14ac:dyDescent="0.25">
      <c r="A21" s="29" t="s">
        <v>53</v>
      </c>
      <c r="B21" s="30" t="s">
        <v>17</v>
      </c>
      <c r="C21" s="22">
        <v>3265883.1999999997</v>
      </c>
      <c r="D21" s="22">
        <v>-536.89999999999986</v>
      </c>
      <c r="E21" s="28">
        <v>-1.6439657119397287E-4</v>
      </c>
    </row>
    <row r="22" spans="1:5" x14ac:dyDescent="0.25">
      <c r="A22" s="29" t="s">
        <v>194</v>
      </c>
      <c r="B22" s="30" t="s">
        <v>178</v>
      </c>
      <c r="C22" s="22">
        <v>122850.4</v>
      </c>
      <c r="D22" s="22">
        <v>5718.8</v>
      </c>
      <c r="E22" s="28">
        <v>4.6550926981108735E-2</v>
      </c>
    </row>
    <row r="23" spans="1:5" ht="28.5" x14ac:dyDescent="0.25">
      <c r="A23" s="29" t="s">
        <v>54</v>
      </c>
      <c r="B23" s="30" t="s">
        <v>18</v>
      </c>
      <c r="C23" s="22">
        <v>38775.5</v>
      </c>
      <c r="D23" s="22">
        <v>0</v>
      </c>
      <c r="E23" s="28">
        <v>0</v>
      </c>
    </row>
    <row r="24" spans="1:5" s="32" customFormat="1" ht="28.5" x14ac:dyDescent="0.25">
      <c r="A24" s="29" t="s">
        <v>55</v>
      </c>
      <c r="B24" s="30" t="s">
        <v>19</v>
      </c>
      <c r="C24" s="22">
        <v>8218588</v>
      </c>
      <c r="D24" s="22">
        <v>60241.3</v>
      </c>
      <c r="E24" s="28">
        <v>7.3298844035009428E-3</v>
      </c>
    </row>
    <row r="25" spans="1:5" x14ac:dyDescent="0.25">
      <c r="A25" s="29" t="s">
        <v>56</v>
      </c>
      <c r="B25" s="30" t="s">
        <v>20</v>
      </c>
      <c r="C25" s="22">
        <v>5993356.5</v>
      </c>
      <c r="D25" s="22">
        <v>35179.4</v>
      </c>
      <c r="E25" s="28">
        <v>5.869732594748869E-3</v>
      </c>
    </row>
    <row r="26" spans="1:5" x14ac:dyDescent="0.25">
      <c r="A26" s="29" t="s">
        <v>57</v>
      </c>
      <c r="B26" s="30" t="s">
        <v>21</v>
      </c>
      <c r="C26" s="22">
        <v>752682.6</v>
      </c>
      <c r="D26" s="22">
        <v>4.0999999999999996</v>
      </c>
      <c r="E26" s="28">
        <v>5.4471831818617832E-6</v>
      </c>
    </row>
    <row r="27" spans="1:5" x14ac:dyDescent="0.25">
      <c r="A27" s="29" t="s">
        <v>58</v>
      </c>
      <c r="B27" s="30" t="s">
        <v>22</v>
      </c>
      <c r="C27" s="22">
        <v>982770.00000000012</v>
      </c>
      <c r="D27" s="22">
        <v>16734.900000000001</v>
      </c>
      <c r="E27" s="28">
        <v>1.70282975670808E-2</v>
      </c>
    </row>
    <row r="28" spans="1:5" ht="28.5" x14ac:dyDescent="0.25">
      <c r="A28" s="29" t="s">
        <v>59</v>
      </c>
      <c r="B28" s="30" t="s">
        <v>23</v>
      </c>
      <c r="C28" s="22">
        <v>489778.9</v>
      </c>
      <c r="D28" s="22">
        <v>8322.9</v>
      </c>
      <c r="E28" s="28">
        <v>1.6993177942128578E-2</v>
      </c>
    </row>
    <row r="29" spans="1:5" s="32" customFormat="1" ht="14.25" x14ac:dyDescent="0.25">
      <c r="A29" s="29" t="s">
        <v>151</v>
      </c>
      <c r="B29" s="30" t="s">
        <v>149</v>
      </c>
      <c r="C29" s="22">
        <v>697061.39999999991</v>
      </c>
      <c r="D29" s="22">
        <v>706.9</v>
      </c>
      <c r="E29" s="28">
        <v>1.0141143950877212E-3</v>
      </c>
    </row>
    <row r="30" spans="1:5" ht="28.5" x14ac:dyDescent="0.25">
      <c r="A30" s="29" t="s">
        <v>168</v>
      </c>
      <c r="B30" s="30" t="s">
        <v>166</v>
      </c>
      <c r="C30" s="22">
        <v>640945.1</v>
      </c>
      <c r="D30" s="22">
        <v>0</v>
      </c>
      <c r="E30" s="28">
        <v>0</v>
      </c>
    </row>
    <row r="31" spans="1:5" ht="28.5" x14ac:dyDescent="0.25">
      <c r="A31" s="29" t="s">
        <v>150</v>
      </c>
      <c r="B31" s="30" t="s">
        <v>148</v>
      </c>
      <c r="C31" s="22">
        <v>17346.199999999997</v>
      </c>
      <c r="D31" s="22">
        <v>0</v>
      </c>
      <c r="E31" s="28">
        <v>0</v>
      </c>
    </row>
    <row r="32" spans="1:5" ht="28.5" x14ac:dyDescent="0.25">
      <c r="A32" s="29" t="s">
        <v>169</v>
      </c>
      <c r="B32" s="30" t="s">
        <v>167</v>
      </c>
      <c r="C32" s="22">
        <v>38770.1</v>
      </c>
      <c r="D32" s="22">
        <v>706.9</v>
      </c>
      <c r="E32" s="28">
        <v>1.823312294783867E-2</v>
      </c>
    </row>
    <row r="33" spans="1:5" s="32" customFormat="1" ht="14.25" x14ac:dyDescent="0.25">
      <c r="A33" s="29" t="s">
        <v>60</v>
      </c>
      <c r="B33" s="30" t="s">
        <v>24</v>
      </c>
      <c r="C33" s="72">
        <v>14290043.499999998</v>
      </c>
      <c r="D33" s="22">
        <v>174628.30000000002</v>
      </c>
      <c r="E33" s="28">
        <v>1.2220277705942605E-2</v>
      </c>
    </row>
    <row r="34" spans="1:5" x14ac:dyDescent="0.25">
      <c r="A34" s="29" t="s">
        <v>61</v>
      </c>
      <c r="B34" s="30" t="s">
        <v>25</v>
      </c>
      <c r="C34" s="22">
        <v>4962631</v>
      </c>
      <c r="D34" s="22">
        <v>58432.2</v>
      </c>
      <c r="E34" s="28">
        <v>1.1774439808238814E-2</v>
      </c>
    </row>
    <row r="35" spans="1:5" x14ac:dyDescent="0.25">
      <c r="A35" s="29" t="s">
        <v>62</v>
      </c>
      <c r="B35" s="30" t="s">
        <v>26</v>
      </c>
      <c r="C35" s="22">
        <v>6501242.7000000002</v>
      </c>
      <c r="D35" s="22">
        <v>72506.900000000009</v>
      </c>
      <c r="E35" s="28">
        <v>1.1152775453222198E-2</v>
      </c>
    </row>
    <row r="36" spans="1:5" x14ac:dyDescent="0.25">
      <c r="A36" s="31" t="s">
        <v>136</v>
      </c>
      <c r="B36" s="30" t="s">
        <v>135</v>
      </c>
      <c r="C36" s="22">
        <v>1869795.3000000005</v>
      </c>
      <c r="D36" s="22">
        <v>31154</v>
      </c>
      <c r="E36" s="28">
        <v>1.6661716926981252E-2</v>
      </c>
    </row>
    <row r="37" spans="1:5" ht="42.75" x14ac:dyDescent="0.25">
      <c r="A37" s="31" t="s">
        <v>163</v>
      </c>
      <c r="B37" s="30" t="s">
        <v>162</v>
      </c>
      <c r="C37" s="22">
        <v>2281.1</v>
      </c>
      <c r="D37" s="22">
        <v>0</v>
      </c>
      <c r="E37" s="28">
        <v>0</v>
      </c>
    </row>
    <row r="38" spans="1:5" ht="28.5" x14ac:dyDescent="0.25">
      <c r="A38" s="29" t="s">
        <v>63</v>
      </c>
      <c r="B38" s="30" t="s">
        <v>27</v>
      </c>
      <c r="C38" s="22">
        <v>136464.19999999998</v>
      </c>
      <c r="D38" s="22">
        <v>1995.6</v>
      </c>
      <c r="E38" s="28">
        <v>1.4623615570970264E-2</v>
      </c>
    </row>
    <row r="39" spans="1:5" x14ac:dyDescent="0.25">
      <c r="A39" s="29" t="s">
        <v>64</v>
      </c>
      <c r="B39" s="30" t="s">
        <v>28</v>
      </c>
      <c r="C39" s="22">
        <v>817629.2</v>
      </c>
      <c r="D39" s="22">
        <v>10539.6</v>
      </c>
      <c r="E39" s="28">
        <v>1.2890439822843901E-2</v>
      </c>
    </row>
    <row r="40" spans="1:5" s="32" customFormat="1" ht="14.25" x14ac:dyDescent="0.25">
      <c r="A40" s="29" t="s">
        <v>65</v>
      </c>
      <c r="B40" s="30" t="s">
        <v>29</v>
      </c>
      <c r="C40" s="22">
        <v>1334115.7000000002</v>
      </c>
      <c r="D40" s="22">
        <v>22442</v>
      </c>
      <c r="E40" s="28">
        <v>1.6821629488356967E-2</v>
      </c>
    </row>
    <row r="41" spans="1:5" x14ac:dyDescent="0.25">
      <c r="A41" s="29" t="s">
        <v>66</v>
      </c>
      <c r="B41" s="30" t="s">
        <v>30</v>
      </c>
      <c r="C41" s="22">
        <v>756595.4</v>
      </c>
      <c r="D41" s="22">
        <v>16268.6</v>
      </c>
      <c r="E41" s="28">
        <v>2.1502377624817704E-2</v>
      </c>
    </row>
    <row r="42" spans="1:5" ht="28.5" x14ac:dyDescent="0.25">
      <c r="A42" s="29" t="s">
        <v>67</v>
      </c>
      <c r="B42" s="30" t="s">
        <v>31</v>
      </c>
      <c r="C42" s="22">
        <v>577520.30000000005</v>
      </c>
      <c r="D42" s="22">
        <v>6173.4</v>
      </c>
      <c r="E42" s="28">
        <v>1.0689494377946539E-2</v>
      </c>
    </row>
    <row r="43" spans="1:5" s="32" customFormat="1" ht="14.25" x14ac:dyDescent="0.25">
      <c r="A43" s="29" t="s">
        <v>183</v>
      </c>
      <c r="B43" s="30" t="s">
        <v>181</v>
      </c>
      <c r="C43" s="22">
        <v>27710.9</v>
      </c>
      <c r="D43" s="22">
        <v>0</v>
      </c>
      <c r="E43" s="28">
        <v>0</v>
      </c>
    </row>
    <row r="44" spans="1:5" ht="28.5" x14ac:dyDescent="0.25">
      <c r="A44" s="29" t="s">
        <v>184</v>
      </c>
      <c r="B44" s="30" t="s">
        <v>182</v>
      </c>
      <c r="C44" s="22">
        <v>27710.9</v>
      </c>
      <c r="D44" s="22">
        <v>0</v>
      </c>
      <c r="E44" s="28">
        <v>0</v>
      </c>
    </row>
    <row r="45" spans="1:5" s="32" customFormat="1" ht="14.25" x14ac:dyDescent="0.25">
      <c r="A45" s="29" t="s">
        <v>68</v>
      </c>
      <c r="B45" s="30" t="s">
        <v>32</v>
      </c>
      <c r="C45" s="22">
        <v>1088785.9000000001</v>
      </c>
      <c r="D45" s="22">
        <v>7816.8</v>
      </c>
      <c r="E45" s="28">
        <v>7.1793729143626852E-3</v>
      </c>
    </row>
    <row r="46" spans="1:5" x14ac:dyDescent="0.25">
      <c r="A46" s="29" t="s">
        <v>69</v>
      </c>
      <c r="B46" s="30" t="s">
        <v>33</v>
      </c>
      <c r="C46" s="22">
        <v>58195.700000000004</v>
      </c>
      <c r="D46" s="22">
        <v>60</v>
      </c>
      <c r="E46" s="28">
        <v>1.0310040088872545E-3</v>
      </c>
    </row>
    <row r="47" spans="1:5" x14ac:dyDescent="0.25">
      <c r="A47" s="29" t="s">
        <v>70</v>
      </c>
      <c r="B47" s="30" t="s">
        <v>34</v>
      </c>
      <c r="C47" s="22">
        <v>924846.20000000007</v>
      </c>
      <c r="D47" s="22">
        <v>7176.2</v>
      </c>
      <c r="E47" s="28">
        <v>7.7593442023116913E-3</v>
      </c>
    </row>
    <row r="48" spans="1:5" x14ac:dyDescent="0.25">
      <c r="A48" s="29" t="s">
        <v>71</v>
      </c>
      <c r="B48" s="30" t="s">
        <v>35</v>
      </c>
      <c r="C48" s="22">
        <v>5487.3</v>
      </c>
      <c r="D48" s="22">
        <v>0</v>
      </c>
      <c r="E48" s="28">
        <v>0</v>
      </c>
    </row>
    <row r="49" spans="1:5" ht="28.5" x14ac:dyDescent="0.25">
      <c r="A49" s="29" t="s">
        <v>72</v>
      </c>
      <c r="B49" s="30" t="s">
        <v>36</v>
      </c>
      <c r="C49" s="22">
        <v>100256.7</v>
      </c>
      <c r="D49" s="22">
        <v>580.6</v>
      </c>
      <c r="E49" s="28">
        <v>5.7911341586148364E-3</v>
      </c>
    </row>
    <row r="50" spans="1:5" s="32" customFormat="1" ht="14.25" x14ac:dyDescent="0.25">
      <c r="A50" s="29" t="s">
        <v>73</v>
      </c>
      <c r="B50" s="30" t="s">
        <v>37</v>
      </c>
      <c r="C50" s="22">
        <v>1475177.4999999998</v>
      </c>
      <c r="D50" s="22">
        <v>33886.9</v>
      </c>
      <c r="E50" s="28">
        <v>2.2971405135992114E-2</v>
      </c>
    </row>
    <row r="51" spans="1:5" x14ac:dyDescent="0.25">
      <c r="A51" s="29" t="s">
        <v>74</v>
      </c>
      <c r="B51" s="30" t="s">
        <v>38</v>
      </c>
      <c r="C51" s="22">
        <v>1346742.9</v>
      </c>
      <c r="D51" s="22">
        <v>31726.400000000001</v>
      </c>
      <c r="E51" s="28">
        <v>2.3557874335183058E-2</v>
      </c>
    </row>
    <row r="52" spans="1:5" x14ac:dyDescent="0.25">
      <c r="A52" s="29" t="s">
        <v>75</v>
      </c>
      <c r="B52" s="30" t="s">
        <v>39</v>
      </c>
      <c r="C52" s="22">
        <v>6971.7</v>
      </c>
      <c r="D52" s="22">
        <v>0</v>
      </c>
      <c r="E52" s="28">
        <v>0</v>
      </c>
    </row>
    <row r="53" spans="1:5" ht="28.5" x14ac:dyDescent="0.25">
      <c r="A53" s="29" t="s">
        <v>76</v>
      </c>
      <c r="B53" s="30" t="s">
        <v>40</v>
      </c>
      <c r="C53" s="22">
        <v>121462.9</v>
      </c>
      <c r="D53" s="22">
        <v>2160.5</v>
      </c>
      <c r="E53" s="28">
        <v>1.7787324359948595E-2</v>
      </c>
    </row>
    <row r="54" spans="1:5" s="32" customFormat="1" ht="14.25" x14ac:dyDescent="0.25">
      <c r="A54" s="29" t="s">
        <v>195</v>
      </c>
      <c r="B54" s="30" t="s">
        <v>41</v>
      </c>
      <c r="C54" s="22">
        <v>116795.70000000001</v>
      </c>
      <c r="D54" s="22">
        <v>4935</v>
      </c>
      <c r="E54" s="28">
        <v>4.2253267885718392E-2</v>
      </c>
    </row>
    <row r="55" spans="1:5" x14ac:dyDescent="0.25">
      <c r="A55" s="29" t="s">
        <v>153</v>
      </c>
      <c r="B55" s="30" t="s">
        <v>152</v>
      </c>
      <c r="C55" s="22">
        <v>45970.9</v>
      </c>
      <c r="D55" s="22">
        <v>2150</v>
      </c>
      <c r="E55" s="28">
        <v>4.6768716731671559E-2</v>
      </c>
    </row>
    <row r="56" spans="1:5" x14ac:dyDescent="0.25">
      <c r="A56" s="29" t="s">
        <v>77</v>
      </c>
      <c r="B56" s="30" t="s">
        <v>42</v>
      </c>
      <c r="C56" s="22">
        <v>70824.800000000003</v>
      </c>
      <c r="D56" s="22">
        <v>2785</v>
      </c>
      <c r="E56" s="28">
        <v>3.9322384249584889E-2</v>
      </c>
    </row>
    <row r="57" spans="1:5" s="32" customFormat="1" ht="42.75" x14ac:dyDescent="0.25">
      <c r="A57" s="31" t="s">
        <v>185</v>
      </c>
      <c r="B57" s="30" t="s">
        <v>179</v>
      </c>
      <c r="C57" s="22">
        <v>12990.4</v>
      </c>
      <c r="D57" s="22">
        <v>0</v>
      </c>
      <c r="E57" s="28">
        <v>0</v>
      </c>
    </row>
    <row r="58" spans="1:5" ht="28.5" x14ac:dyDescent="0.25">
      <c r="A58" s="31" t="s">
        <v>186</v>
      </c>
      <c r="B58" s="30" t="s">
        <v>180</v>
      </c>
      <c r="C58" s="22">
        <v>12990.4</v>
      </c>
      <c r="D58" s="22">
        <v>0</v>
      </c>
      <c r="E58" s="28">
        <v>0</v>
      </c>
    </row>
    <row r="59" spans="1:5" ht="28.5" x14ac:dyDescent="0.25">
      <c r="A59" s="33" t="s">
        <v>78</v>
      </c>
      <c r="B59" s="77"/>
      <c r="C59" s="22">
        <v>-5796654.8000000045</v>
      </c>
      <c r="D59" s="22">
        <v>559596.39999999991</v>
      </c>
      <c r="E59" s="28"/>
    </row>
  </sheetData>
  <mergeCells count="1">
    <mergeCell ref="A1:E1"/>
  </mergeCells>
  <pageMargins left="0.15748031496062992" right="0.19685039370078741" top="0.39370078740157483" bottom="0.31496062992125984" header="0.31496062992125984" footer="0.19685039370078741"/>
  <pageSetup paperSize="9" scale="8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3" tint="0.59999389629810485"/>
    <pageSetUpPr fitToPage="1"/>
  </sheetPr>
  <dimension ref="A1:C25"/>
  <sheetViews>
    <sheetView view="pageBreakPreview" zoomScale="80" zoomScaleNormal="100" zoomScaleSheetLayoutView="80" workbookViewId="0">
      <selection activeCell="F3" sqref="F3"/>
    </sheetView>
  </sheetViews>
  <sheetFormatPr defaultRowHeight="15" x14ac:dyDescent="0.25"/>
  <cols>
    <col min="1" max="1" width="51.5703125" customWidth="1"/>
    <col min="2" max="2" width="18.85546875" customWidth="1"/>
    <col min="3" max="3" width="18.5703125" customWidth="1"/>
  </cols>
  <sheetData>
    <row r="1" spans="1:3" ht="18.75" customHeight="1" x14ac:dyDescent="0.25">
      <c r="A1" s="87" t="s">
        <v>83</v>
      </c>
      <c r="B1" s="87"/>
      <c r="C1" s="87"/>
    </row>
    <row r="3" spans="1:3" ht="85.5" customHeight="1" x14ac:dyDescent="0.25">
      <c r="A3" s="1" t="s">
        <v>0</v>
      </c>
      <c r="B3" s="1" t="s">
        <v>1</v>
      </c>
      <c r="C3" s="1" t="s">
        <v>2</v>
      </c>
    </row>
    <row r="4" spans="1:3" x14ac:dyDescent="0.25">
      <c r="A4" s="13">
        <v>1</v>
      </c>
      <c r="B4" s="13">
        <v>2</v>
      </c>
      <c r="C4" s="13">
        <v>3</v>
      </c>
    </row>
    <row r="5" spans="1:3" ht="15.75" x14ac:dyDescent="0.25">
      <c r="A5" s="14" t="s">
        <v>4</v>
      </c>
      <c r="B5" s="52">
        <v>4581040.5</v>
      </c>
      <c r="C5" s="53">
        <v>-559596.4</v>
      </c>
    </row>
    <row r="6" spans="1:3" x14ac:dyDescent="0.25">
      <c r="A6" s="15" t="s">
        <v>84</v>
      </c>
      <c r="B6" s="39"/>
      <c r="C6" s="40"/>
    </row>
    <row r="7" spans="1:3" ht="42.75" x14ac:dyDescent="0.25">
      <c r="A7" s="65" t="s">
        <v>98</v>
      </c>
      <c r="B7" s="41">
        <v>4581040.5</v>
      </c>
      <c r="C7" s="41">
        <v>-559596.4</v>
      </c>
    </row>
    <row r="8" spans="1:3" x14ac:dyDescent="0.25">
      <c r="A8" s="15" t="s">
        <v>85</v>
      </c>
      <c r="B8" s="66"/>
      <c r="C8" s="42"/>
    </row>
    <row r="9" spans="1:3" ht="28.5" x14ac:dyDescent="0.25">
      <c r="A9" s="65" t="s">
        <v>86</v>
      </c>
      <c r="B9" s="67">
        <v>1981040.5</v>
      </c>
      <c r="C9" s="41">
        <v>0</v>
      </c>
    </row>
    <row r="10" spans="1:3" ht="28.5" x14ac:dyDescent="0.25">
      <c r="A10" s="65" t="s">
        <v>87</v>
      </c>
      <c r="B10" s="67">
        <v>1981040.5</v>
      </c>
      <c r="C10" s="41">
        <v>0</v>
      </c>
    </row>
    <row r="11" spans="1:3" ht="45" x14ac:dyDescent="0.25">
      <c r="A11" s="68" t="s">
        <v>88</v>
      </c>
      <c r="B11" s="66">
        <v>1981040.5</v>
      </c>
      <c r="C11" s="42">
        <v>0</v>
      </c>
    </row>
    <row r="12" spans="1:3" ht="42.75" x14ac:dyDescent="0.25">
      <c r="A12" s="65" t="s">
        <v>138</v>
      </c>
      <c r="B12" s="67">
        <v>0</v>
      </c>
      <c r="C12" s="41">
        <v>0</v>
      </c>
    </row>
    <row r="13" spans="1:3" ht="45" x14ac:dyDescent="0.25">
      <c r="A13" s="68" t="s">
        <v>137</v>
      </c>
      <c r="B13" s="66">
        <v>0</v>
      </c>
      <c r="C13" s="42">
        <v>0</v>
      </c>
    </row>
    <row r="14" spans="1:3" ht="28.5" x14ac:dyDescent="0.25">
      <c r="A14" s="65" t="s">
        <v>89</v>
      </c>
      <c r="B14" s="69">
        <v>2600000</v>
      </c>
      <c r="C14" s="41">
        <v>-559596.4</v>
      </c>
    </row>
    <row r="15" spans="1:3" x14ac:dyDescent="0.25">
      <c r="A15" s="65" t="s">
        <v>90</v>
      </c>
      <c r="B15" s="67">
        <v>-32465773.299999997</v>
      </c>
      <c r="C15" s="41">
        <v>-1001569.9</v>
      </c>
    </row>
    <row r="16" spans="1:3" x14ac:dyDescent="0.25">
      <c r="A16" s="68" t="s">
        <v>91</v>
      </c>
      <c r="B16" s="66">
        <v>-32465773.299999997</v>
      </c>
      <c r="C16" s="42">
        <v>-1001569.9</v>
      </c>
    </row>
    <row r="17" spans="1:3" ht="30" x14ac:dyDescent="0.25">
      <c r="A17" s="68" t="s">
        <v>92</v>
      </c>
      <c r="B17" s="66">
        <v>-32465773.299999997</v>
      </c>
      <c r="C17" s="42">
        <v>-1001569.9</v>
      </c>
    </row>
    <row r="18" spans="1:3" ht="30" x14ac:dyDescent="0.25">
      <c r="A18" s="68" t="s">
        <v>93</v>
      </c>
      <c r="B18" s="66">
        <v>-32465773.299999997</v>
      </c>
      <c r="C18" s="42">
        <v>-1001569.9</v>
      </c>
    </row>
    <row r="19" spans="1:3" x14ac:dyDescent="0.25">
      <c r="A19" s="65" t="s">
        <v>94</v>
      </c>
      <c r="B19" s="67">
        <v>36281387.600000001</v>
      </c>
      <c r="C19" s="41">
        <v>441973.5</v>
      </c>
    </row>
    <row r="20" spans="1:3" x14ac:dyDescent="0.25">
      <c r="A20" s="68" t="s">
        <v>95</v>
      </c>
      <c r="B20" s="66">
        <v>36281387.600000001</v>
      </c>
      <c r="C20" s="42">
        <v>441973.5</v>
      </c>
    </row>
    <row r="21" spans="1:3" ht="30" x14ac:dyDescent="0.25">
      <c r="A21" s="68" t="s">
        <v>96</v>
      </c>
      <c r="B21" s="66">
        <v>36281387.600000001</v>
      </c>
      <c r="C21" s="42">
        <v>441973.5</v>
      </c>
    </row>
    <row r="22" spans="1:3" ht="30" x14ac:dyDescent="0.25">
      <c r="A22" s="68" t="s">
        <v>97</v>
      </c>
      <c r="B22" s="66">
        <v>36281387.600000001</v>
      </c>
      <c r="C22" s="42">
        <v>441973.5</v>
      </c>
    </row>
    <row r="23" spans="1:3" x14ac:dyDescent="0.25">
      <c r="B23" s="71"/>
      <c r="C23" s="71"/>
    </row>
    <row r="24" spans="1:3" x14ac:dyDescent="0.25">
      <c r="B24" s="70"/>
    </row>
    <row r="25" spans="1:3" x14ac:dyDescent="0.25">
      <c r="B25" s="71"/>
    </row>
  </sheetData>
  <customSheetViews>
    <customSheetView guid="{6943B490-3070-4625-8DEE-85B509FE6D1B}" showPageBreaks="1" view="pageBreakPreview">
      <pane xSplit="1" ySplit="3" topLeftCell="B4" activePane="bottomRight" state="frozen"/>
      <selection pane="bottomRight" activeCell="D7" sqref="D7"/>
      <pageMargins left="0.15748031496062992" right="0.19685039370078741" top="0.43307086614173229" bottom="0.39370078740157483" header="0.31496062992125984" footer="0.19685039370078741"/>
      <pageSetup paperSize="9" scale="72" orientation="landscape" horizontalDpi="4294967293" r:id="rId1"/>
    </customSheetView>
    <customSheetView guid="{A4D09F0F-4C69-4056-BD3D-99C01656B021}" showPageBreaks="1" view="pageBreakPreview">
      <pane xSplit="1" ySplit="3" topLeftCell="B7" activePane="bottomRight" state="frozen"/>
      <selection pane="bottomRight" activeCell="D16" sqref="D16"/>
      <pageMargins left="0.15748031496062992" right="0.19685039370078741" top="0.43307086614173229" bottom="0.39370078740157483" header="0.31496062992125984" footer="0.19685039370078741"/>
      <pageSetup paperSize="9" scale="72" orientation="landscape" horizontalDpi="4294967293" r:id="rId2"/>
    </customSheetView>
  </customSheetViews>
  <mergeCells count="1">
    <mergeCell ref="A1:C1"/>
  </mergeCells>
  <pageMargins left="0.15748031496062992" right="0.19685039370078741" top="0.43307086614173229" bottom="0.39370078740157483" header="0.31496062992125984" footer="0.19685039370078741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доходы</vt:lpstr>
      <vt:lpstr>расходы</vt:lpstr>
      <vt:lpstr>источники</vt:lpstr>
      <vt:lpstr>доходы!Заголовки_для_печати</vt:lpstr>
      <vt:lpstr>источники!Заголовки_для_печати</vt:lpstr>
      <vt:lpstr>расходы!Заголовки_для_печати</vt:lpstr>
      <vt:lpstr>доходы!Область_печати</vt:lpstr>
      <vt:lpstr>источники!Область_печати</vt:lpstr>
      <vt:lpstr>расходы!Область_печати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Воробьёва Надежда Павловна</dc:creator>
  <cp:lastModifiedBy>Туктамышева Дина Кагармановна</cp:lastModifiedBy>
  <cp:lastPrinted>2024-02-21T04:01:04Z</cp:lastPrinted>
  <dcterms:created xsi:type="dcterms:W3CDTF">2016-04-27T02:46:00Z</dcterms:created>
  <dcterms:modified xsi:type="dcterms:W3CDTF">2024-02-27T08:45:16Z</dcterms:modified>
</cp:coreProperties>
</file>