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6.2024\"/>
    </mc:Choice>
  </mc:AlternateContent>
  <bookViews>
    <workbookView xWindow="0" yWindow="0" windowWidth="15090" windowHeight="10695"/>
  </bookViews>
  <sheets>
    <sheet name="доходы" sheetId="5" r:id="rId1"/>
    <sheet name="расходы" sheetId="11" r:id="rId2"/>
    <sheet name="источники" sheetId="3" r:id="rId3"/>
  </sheets>
  <definedNames>
    <definedName name="_xlnm._FilterDatabase" localSheetId="0" hidden="1">доходы!$A$10:$FZ$67</definedName>
    <definedName name="_xlnm._FilterDatabase" localSheetId="1" hidden="1">расходы!$A$6:$I$57</definedName>
    <definedName name="Z_6943B490_3070_4625_8DEE_85B509FE6D1B_.wvu.PrintArea" localSheetId="1" hidden="1">расходы!$A$1:$E$57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расходы!$3:$4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расходы!$3:$4</definedName>
    <definedName name="август">#REF!</definedName>
    <definedName name="второй">#REF!</definedName>
    <definedName name="_xlnm.Print_Titles" localSheetId="0">доходы!$9:$10</definedName>
    <definedName name="_xlnm.Print_Titles" localSheetId="2">источники!$3:$4</definedName>
    <definedName name="_xlnm.Print_Titles" localSheetId="1">расходы!$3:$4</definedName>
    <definedName name="код">#REF!</definedName>
    <definedName name="Лина" localSheetId="1">#REF!</definedName>
    <definedName name="Лина">#REF!</definedName>
    <definedName name="_xlnm.Print_Area" localSheetId="0">доходы!$A$1:$D$67</definedName>
    <definedName name="_xlnm.Print_Area" localSheetId="2">источники!$A$1:$C$22</definedName>
    <definedName name="_xlnm.Print_Area" localSheetId="1">расходы!$A$1:$E$57</definedName>
    <definedName name="округл">#REF!</definedName>
    <definedName name="февраль">#REF!</definedName>
    <definedName name="ЯНВАРЬ">#REF!</definedName>
  </definedNames>
  <calcPr calcId="162913"/>
  <customWorkbookViews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12" i="5" l="1"/>
  <c r="H12" i="5" s="1"/>
  <c r="G15" i="5"/>
  <c r="G16" i="5"/>
  <c r="G18" i="5"/>
  <c r="G20" i="5"/>
  <c r="G21" i="5"/>
  <c r="H21" i="5" s="1"/>
  <c r="G22" i="5"/>
  <c r="G23" i="5"/>
  <c r="G24" i="5"/>
  <c r="G25" i="5"/>
  <c r="G26" i="5"/>
  <c r="G28" i="5"/>
  <c r="G29" i="5"/>
  <c r="G30" i="5"/>
  <c r="G33" i="5"/>
  <c r="G34" i="5"/>
  <c r="G35" i="5"/>
  <c r="G36" i="5"/>
  <c r="G37" i="5"/>
  <c r="G38" i="5"/>
  <c r="G39" i="5"/>
  <c r="G42" i="5"/>
  <c r="G43" i="5"/>
  <c r="G44" i="5"/>
  <c r="G45" i="5"/>
  <c r="G47" i="5"/>
  <c r="G48" i="5"/>
  <c r="G49" i="5"/>
  <c r="G50" i="5"/>
  <c r="H50" i="5" s="1"/>
  <c r="G54" i="5"/>
  <c r="G55" i="5"/>
  <c r="G56" i="5"/>
  <c r="G57" i="5"/>
  <c r="G58" i="5"/>
  <c r="G59" i="5"/>
  <c r="G60" i="5"/>
  <c r="G63" i="5"/>
  <c r="G65" i="5"/>
  <c r="G67" i="5"/>
  <c r="E12" i="5"/>
  <c r="F12" i="5" s="1"/>
  <c r="E15" i="5"/>
  <c r="E16" i="5"/>
  <c r="E18" i="5"/>
  <c r="E20" i="5"/>
  <c r="E21" i="5"/>
  <c r="E22" i="5"/>
  <c r="E23" i="5"/>
  <c r="E24" i="5"/>
  <c r="E25" i="5"/>
  <c r="E26" i="5"/>
  <c r="E28" i="5"/>
  <c r="E29" i="5"/>
  <c r="E30" i="5"/>
  <c r="E33" i="5"/>
  <c r="E34" i="5"/>
  <c r="E35" i="5"/>
  <c r="E36" i="5"/>
  <c r="E37" i="5"/>
  <c r="E38" i="5"/>
  <c r="E39" i="5"/>
  <c r="E42" i="5"/>
  <c r="E43" i="5"/>
  <c r="E44" i="5"/>
  <c r="E45" i="5"/>
  <c r="E47" i="5"/>
  <c r="E48" i="5"/>
  <c r="E49" i="5"/>
  <c r="E50" i="5"/>
  <c r="E54" i="5"/>
  <c r="F54" i="5" s="1"/>
  <c r="E55" i="5"/>
  <c r="F55" i="5" s="1"/>
  <c r="E56" i="5"/>
  <c r="F56" i="5" s="1"/>
  <c r="E57" i="5"/>
  <c r="F57" i="5" s="1"/>
  <c r="E58" i="5"/>
  <c r="E59" i="5"/>
  <c r="E60" i="5"/>
  <c r="E63" i="5"/>
  <c r="E65" i="5"/>
  <c r="E67" i="5"/>
  <c r="G46" i="5"/>
  <c r="E62" i="5"/>
  <c r="G41" i="5"/>
  <c r="G27" i="5"/>
  <c r="E27" i="5"/>
  <c r="E64" i="5"/>
  <c r="G62" i="5"/>
  <c r="G32" i="5" l="1"/>
  <c r="G14" i="5"/>
  <c r="H67" i="5"/>
  <c r="E41" i="5"/>
  <c r="G53" i="5"/>
  <c r="G31" i="5"/>
  <c r="E32" i="5"/>
  <c r="E14" i="5"/>
  <c r="G64" i="5"/>
  <c r="E46" i="5"/>
  <c r="E31" i="5"/>
  <c r="G19" i="5"/>
  <c r="E19" i="5"/>
  <c r="E40" i="5" l="1"/>
  <c r="G40" i="5"/>
  <c r="H31" i="5" l="1"/>
  <c r="F31" i="5"/>
  <c r="H15" i="5" l="1"/>
  <c r="F65" i="5" l="1"/>
  <c r="H56" i="5" l="1"/>
  <c r="H57" i="5"/>
  <c r="H58" i="5"/>
  <c r="H54" i="5"/>
  <c r="H22" i="5"/>
  <c r="F67" i="5"/>
  <c r="H65" i="5"/>
  <c r="F64" i="5"/>
  <c r="E66" i="5" l="1"/>
  <c r="G66" i="5"/>
  <c r="H64" i="5"/>
  <c r="H66" i="5" l="1"/>
  <c r="G17" i="5" l="1"/>
  <c r="E17" i="5"/>
  <c r="H14" i="5"/>
  <c r="E13" i="5" l="1"/>
  <c r="F13" i="5" s="1"/>
  <c r="G13" i="5"/>
  <c r="F38" i="5"/>
  <c r="H38" i="5"/>
  <c r="F46" i="5"/>
  <c r="F66" i="5"/>
  <c r="H63" i="5"/>
  <c r="F63" i="5"/>
  <c r="F62" i="5"/>
  <c r="H60" i="5"/>
  <c r="F60" i="5"/>
  <c r="H59" i="5"/>
  <c r="F59" i="5"/>
  <c r="F58" i="5"/>
  <c r="H55" i="5"/>
  <c r="F50" i="5"/>
  <c r="H49" i="5"/>
  <c r="F49" i="5"/>
  <c r="H48" i="5"/>
  <c r="F48" i="5"/>
  <c r="H47" i="5"/>
  <c r="F47" i="5"/>
  <c r="H46" i="5"/>
  <c r="H45" i="5"/>
  <c r="F45" i="5"/>
  <c r="H44" i="5"/>
  <c r="F44" i="5"/>
  <c r="H43" i="5"/>
  <c r="F43" i="5"/>
  <c r="H42" i="5"/>
  <c r="F42" i="5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0" i="5"/>
  <c r="F30" i="5"/>
  <c r="H29" i="5"/>
  <c r="F29" i="5"/>
  <c r="H28" i="5"/>
  <c r="F28" i="5"/>
  <c r="H27" i="5"/>
  <c r="H26" i="5"/>
  <c r="F26" i="5"/>
  <c r="H25" i="5"/>
  <c r="F25" i="5"/>
  <c r="H23" i="5"/>
  <c r="F23" i="5"/>
  <c r="F22" i="5"/>
  <c r="F21" i="5"/>
  <c r="H20" i="5"/>
  <c r="F20" i="5"/>
  <c r="F19" i="5"/>
  <c r="H18" i="5"/>
  <c r="F18" i="5"/>
  <c r="F17" i="5"/>
  <c r="H16" i="5"/>
  <c r="F16" i="5"/>
  <c r="F15" i="5"/>
  <c r="F32" i="5"/>
  <c r="H19" i="5"/>
  <c r="H17" i="5"/>
  <c r="F24" i="5"/>
  <c r="F41" i="5"/>
  <c r="H32" i="5"/>
  <c r="H24" i="5"/>
  <c r="H41" i="5"/>
  <c r="H62" i="5" l="1"/>
  <c r="H40" i="5"/>
  <c r="F27" i="5"/>
  <c r="F14" i="5"/>
  <c r="H13" i="5" l="1"/>
  <c r="H53" i="5"/>
  <c r="E53" i="5"/>
  <c r="F53" i="5" s="1"/>
  <c r="G52" i="5" l="1"/>
  <c r="G51" i="5"/>
  <c r="E52" i="5"/>
  <c r="F52" i="5" s="1"/>
  <c r="H52" i="5" l="1"/>
  <c r="E51" i="5"/>
  <c r="H51" i="5"/>
  <c r="G11" i="5" l="1"/>
  <c r="H11" i="5" s="1"/>
  <c r="E11" i="5"/>
  <c r="F11" i="5" s="1"/>
  <c r="F51" i="5"/>
</calcChain>
</file>

<file path=xl/sharedStrings.xml><?xml version="1.0" encoding="utf-8"?>
<sst xmlns="http://schemas.openxmlformats.org/spreadsheetml/2006/main" count="203" uniqueCount="194">
  <si>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</si>
  <si>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</si>
  <si>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</si>
  <si>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</si>
  <si>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</si>
  <si>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</si>
  <si>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</si>
  <si>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</si>
  <si>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</si>
  <si>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</si>
  <si>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</si>
  <si>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</si>
  <si>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</si>
  <si>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</si>
  <si>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</si>
  <si>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</si>
  <si>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</si>
  <si>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</si>
  <si>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</si>
  <si>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</si>
  <si>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</si>
  <si>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</si>
  <si>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</si>
  <si>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</si>
  <si>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</si>
  <si>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</si>
  <si>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</si>
  <si>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</si>
  <si>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</si>
  <si>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</si>
  <si>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</si>
  <si>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</si>
  <si>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</si>
  <si>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</si>
  <si>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</si>
  <si>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</si>
  <si>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</si>
  <si>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</si>
  <si>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</si>
  <si>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</si>
  <si>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</si>
  <si>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</si>
  <si>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</si>
  <si>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</si>
  <si>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</si>
  <si>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</si>
  <si>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</si>
  <si>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</si>
  <si>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</si>
  <si>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</si>
  <si>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</si>
  <si>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</si>
  <si>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</si>
  <si>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</si>
  <si>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</si>
  <si>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</si>
  <si>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</si>
  <si>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</si>
  <si>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</si>
  <si>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</si>
  <si>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</si>
  <si>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</si>
  <si>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</si>
  <si>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</si>
  <si>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</si>
  <si>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</si>
  <si>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</si>
  <si>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</si>
  <si>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</si>
  <si>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</si>
  <si>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</si>
  <si>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</si>
  <si>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</si>
  <si>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</si>
  <si>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</si>
  <si>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</si>
  <si>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</si>
  <si>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</si>
  <si>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</si>
  <si>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</si>
  <si>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</si>
  <si>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</si>
  <si>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</si>
  <si>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</si>
  <si>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</si>
  <si>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</si>
  <si>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</si>
  <si>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</si>
  <si>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</si>
  <si>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</si>
  <si>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</si>
  <si>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</si>
  <si>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</si>
  <si>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</si>
  <si>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</si>
  <si>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</si>
  <si>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</si>
  <si>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</si>
  <si>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</si>
  <si>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</si>
  <si>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</si>
  <si>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</si>
  <si>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</si>
  <si>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</si>
  <si>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</si>
  <si>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</si>
  <si>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</si>
  <si>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</si>
  <si>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</si>
  <si>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</si>
  <si>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</si>
  <si>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</si>
  <si>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</si>
  <si>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</si>
  <si>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</si>
  <si>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</si>
  <si>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</si>
  <si>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Доходы, получаемые в виде арендной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</si>
  <si>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Доходы, получаемые в виде 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  </t>
  </si>
  <si>
    <t xml:space="preserve">Доходы от сдачи в аренду имущества, составляющего государственную (муниципальную) казну (за исключением земельных участков)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</si>
  <si>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</si>
  <si>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 ПРИРОДНЫМИ РЕСУРСАМИ  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</si>
  <si>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</si>
  <si>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</si>
  <si>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</si>
  <si>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</si>
  <si>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ШТРАФЫ, САНКЦИИ, ВОЗМЕЩЕНИЕ  УЩЕРБА   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</si>
  <si>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</si>
  <si>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</si>
  <si>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</si>
  <si>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</si>
  <si>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</si>
  <si>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</si>
  <si>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</si>
  <si>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</si>
  <si>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</si>
  <si>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</si>
  <si>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</si>
  <si>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</si>
  <si>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</si>
  <si>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</si>
  <si>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</si>
  <si>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</si>
  <si>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</si>
  <si>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</si>
  <si>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</si>
  <si>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</si>
  <si>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</si>
  <si>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</si>
  <si>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</si>
  <si>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</si>
  <si>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</si>
  <si>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</si>
  <si>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</si>
  <si>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</si>
  <si>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</si>
  <si>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</si>
  <si>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</si>
  <si>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</si>
  <si>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</si>
  <si>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</si>
  <si>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</si>
  <si>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</si>
  <si>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</si>
  <si>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на реализацию мероприятий по обеспечению жильем молодых семей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</si>
  <si>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</si>
  <si>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</si>
  <si>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</si>
  <si>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</si>
  <si>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</si>
  <si>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</si>
  <si>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</si>
  <si>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</si>
  <si>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</si>
  <si>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</si>
  <si>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</si>
  <si>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</si>
  <si>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</si>
  <si>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</si>
  <si>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</si>
  <si>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</si>
  <si>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</si>
  <si>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Проверка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</si>
  <si>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</si>
  <si>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</si>
  <si>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</t>
    </r>
    <r>
      <rPr>
        <sz val="11"/>
        <rFont val="Times New Roman"/>
        <family val="1"/>
        <charset val="204"/>
      </rPr>
      <t>, квартальная, годовая</t>
    </r>
  </si>
  <si>
    <t>0105</t>
  </si>
  <si>
    <t>Судебная система</t>
  </si>
  <si>
    <t>Связь и информатика</t>
  </si>
  <si>
    <t>Средства массовой информации</t>
  </si>
  <si>
    <t>ИСТОЧНИКИ ФИНАНСИРОВАНИЯ ДЕФИЦИТОВ  БЮДЖЕТОВ - всего</t>
  </si>
  <si>
    <t>по состоянию на 1 июня 2024 г.</t>
  </si>
  <si>
    <t>5=4/3*100%</t>
  </si>
  <si>
    <t>4=3/2*100%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</si>
</sst>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#,##0.0_ ;\-#,##0.0\ 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22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justify"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9" fillId="0" borderId="0" xfId="0" applyFont="1"/>
    <xf numFmtId="167" fontId="3" fillId="2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3" fillId="2" borderId="1" xfId="0" applyNumberFormat="1" applyFont="1" applyFill="1" applyBorder="1" applyAlignment="1">
      <alignment horizontal="right" vertical="center" wrapText="1"/>
    </xf>
    <xf numFmtId="165" fontId="0" fillId="0" borderId="0" xfId="9" applyNumberFormat="1" applyFont="1"/>
    <xf numFmtId="167" fontId="2" fillId="2" borderId="1" xfId="0" applyNumberFormat="1" applyFont="1" applyFill="1" applyBorder="1" applyAlignment="1">
      <alignment horizontal="right" vertical="center"/>
    </xf>
    <xf numFmtId="167" fontId="24" fillId="0" borderId="0" xfId="0" applyNumberFormat="1" applyFont="1"/>
    <xf numFmtId="165" fontId="24" fillId="0" borderId="0" xfId="9" applyNumberFormat="1" applyFont="1"/>
    <xf numFmtId="165" fontId="24" fillId="0" borderId="0" xfId="9" applyNumberFormat="1" applyFont="1" applyAlignment="1"/>
    <xf numFmtId="168" fontId="20" fillId="0" borderId="1" xfId="0" applyNumberFormat="1" applyFont="1" applyBorder="1" applyAlignment="1">
      <alignment horizontal="right" vertical="center"/>
    </xf>
    <xf numFmtId="168" fontId="20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168" fontId="3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166" fontId="0" fillId="0" borderId="0" xfId="0" applyNumberFormat="1"/>
    <xf numFmtId="168" fontId="0" fillId="0" borderId="0" xfId="0" applyNumberFormat="1"/>
    <xf numFmtId="167" fontId="25" fillId="0" borderId="1" xfId="0" applyNumberFormat="1" applyFont="1" applyBorder="1" applyAlignment="1">
      <alignment horizontal="right" vertical="center"/>
    </xf>
    <xf numFmtId="167" fontId="3" fillId="0" borderId="1" xfId="0" applyNumberFormat="1" applyFont="1" applyFill="1" applyBorder="1" applyAlignment="1">
      <alignment horizontal="right" vertical="center"/>
    </xf>
    <xf numFmtId="167" fontId="25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164" fontId="3" fillId="0" borderId="1" xfId="8" applyFont="1" applyFill="1" applyBorder="1" applyAlignment="1">
      <alignment horizontal="right" vertical="center" wrapText="1"/>
    </xf>
    <xf numFmtId="164" fontId="2" fillId="0" borderId="1" xfId="8" applyFont="1" applyFill="1" applyBorder="1" applyAlignment="1">
      <alignment horizontal="right" vertical="center" wrapText="1"/>
    </xf>
    <xf numFmtId="164" fontId="3" fillId="0" borderId="1" xfId="8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7" fontId="8" fillId="2" borderId="0" xfId="0" applyNumberFormat="1" applyFont="1" applyFill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right" wrapText="1"/>
    </xf>
    <xf numFmtId="167" fontId="4" fillId="2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167" fontId="1" fillId="2" borderId="0" xfId="0" applyNumberFormat="1" applyFont="1" applyFill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165" fontId="25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9" builtinId="5"/>
    <cellStyle name="Финансовый" xfId="8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FZ68"/>
  <sheetViews>
    <sheetView tabSelected="1" view="pageBreakPreview" zoomScaleNormal="100" zoomScaleSheetLayoutView="100" workbookViewId="0">
      <pane ySplit="11" topLeftCell="A63" activePane="bottomLeft" state="frozen"/>
      <selection activeCell="A6" sqref="A6"/>
      <selection pane="bottomLeft" activeCell="A63" sqref="A63"/>
    </sheetView>
  </sheetViews>
  <sheetFormatPr defaultRowHeight="15" outlineLevelCol="1" x14ac:dyDescent="0.25"/>
  <cols>
    <col min="1" max="1" width="48.85546875" customWidth="1"/>
    <col min="2" max="2" width="16.140625" customWidth="1"/>
    <col min="3" max="3" width="15" customWidth="1"/>
    <col min="4" max="4" width="14.42578125" customWidth="1"/>
    <col min="5" max="8" width="12" hidden="1" customWidth="1" outlineLevel="1"/>
    <col min="9" max="9" width="9.140625" collapsed="1"/>
  </cols>
  <sheetData>
    <row r="1" spans="1:182" x14ac:dyDescent="0.25">
      <c r="A1" s="55"/>
      <c r="B1" s="16"/>
      <c r="C1" s="16"/>
      <c r="D1" s="1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ht="15" customHeight="1" x14ac:dyDescent="0.25">
      <c r="A2" s="106" t="s">
        <v>183</v>
      </c>
      <c r="B2" s="106"/>
      <c r="C2" s="106"/>
      <c r="D2" s="10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</row>
    <row r="3" spans="1:182" x14ac:dyDescent="0.25">
      <c r="A3" s="107" t="s">
        <v>191</v>
      </c>
      <c r="B3" s="107"/>
      <c r="C3" s="107"/>
      <c r="D3" s="10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4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x14ac:dyDescent="0.25">
      <c r="A4" s="16"/>
      <c r="B4" s="56"/>
      <c r="C4" s="55"/>
      <c r="D4" s="5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55" t="s">
        <v>185</v>
      </c>
      <c r="B5" s="55"/>
      <c r="C5" s="55"/>
      <c r="D5" s="5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4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x14ac:dyDescent="0.25">
      <c r="A6" s="55" t="s">
        <v>82</v>
      </c>
      <c r="B6" s="55"/>
      <c r="C6" s="57"/>
      <c r="D6" s="5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x14ac:dyDescent="0.25">
      <c r="A7" s="55"/>
      <c r="B7" s="55"/>
      <c r="C7" s="57"/>
      <c r="D7" s="5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ht="20.25" customHeight="1" x14ac:dyDescent="0.25">
      <c r="A8" s="108" t="s">
        <v>133</v>
      </c>
      <c r="B8" s="109"/>
      <c r="C8" s="109"/>
      <c r="D8" s="109"/>
      <c r="E8" s="9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</row>
    <row r="9" spans="1:182" ht="51" customHeight="1" x14ac:dyDescent="0.25">
      <c r="A9" s="18" t="s">
        <v>0</v>
      </c>
      <c r="B9" s="6" t="s">
        <v>80</v>
      </c>
      <c r="C9" s="18" t="s">
        <v>2</v>
      </c>
      <c r="D9" s="6" t="s">
        <v>184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ht="15" customHeight="1" x14ac:dyDescent="0.25">
      <c r="A10" s="18">
        <v>1</v>
      </c>
      <c r="B10" s="18">
        <v>2</v>
      </c>
      <c r="C10" s="18">
        <v>3</v>
      </c>
      <c r="D10" s="18" t="s">
        <v>193</v>
      </c>
      <c r="E10" s="110" t="s">
        <v>182</v>
      </c>
      <c r="F10" s="111"/>
      <c r="G10" s="111"/>
      <c r="H10" s="111"/>
    </row>
    <row r="11" spans="1:182" x14ac:dyDescent="0.25">
      <c r="A11" s="19" t="s">
        <v>81</v>
      </c>
      <c r="B11" s="58">
        <v>32449109.929999996</v>
      </c>
      <c r="C11" s="58">
        <v>12669401.699999999</v>
      </c>
      <c r="D11" s="99">
        <v>0.39043911303979489</v>
      </c>
      <c r="E11" s="10">
        <f t="shared" ref="E11:E42" si="0">B11-C11</f>
        <v>19779708.229999997</v>
      </c>
      <c r="F11" s="49" t="e">
        <f>#REF!-E11</f>
        <v>#REF!</v>
      </c>
      <c r="G11" s="47">
        <f>C11/B11</f>
        <v>0.39043911303979489</v>
      </c>
      <c r="H11" s="50">
        <f>D11-G11</f>
        <v>0</v>
      </c>
    </row>
    <row r="12" spans="1:182" x14ac:dyDescent="0.25">
      <c r="A12" s="17" t="s">
        <v>5</v>
      </c>
      <c r="B12" s="59"/>
      <c r="C12" s="59"/>
      <c r="D12" s="99"/>
      <c r="E12" s="10">
        <f t="shared" si="0"/>
        <v>0</v>
      </c>
      <c r="F12" s="49" t="e">
        <f>#REF!-E12</f>
        <v>#REF!</v>
      </c>
      <c r="G12" s="47" t="e">
        <f>C12/B12</f>
        <v>#DIV/0!</v>
      </c>
      <c r="H12" s="51" t="e">
        <f t="shared" ref="H12:H67" si="1">D12-G12</f>
        <v>#DIV/0!</v>
      </c>
    </row>
    <row r="13" spans="1:182" s="41" customFormat="1" ht="17.25" customHeight="1" x14ac:dyDescent="0.25">
      <c r="A13" s="19" t="s">
        <v>101</v>
      </c>
      <c r="B13" s="58">
        <v>20118895.699999996</v>
      </c>
      <c r="C13" s="58">
        <v>6911138.1999999993</v>
      </c>
      <c r="D13" s="99">
        <v>0.34351478843841321</v>
      </c>
      <c r="E13" s="10">
        <f t="shared" si="0"/>
        <v>13207757.499999996</v>
      </c>
      <c r="F13" s="49" t="e">
        <f>#REF!-E13</f>
        <v>#REF!</v>
      </c>
      <c r="G13" s="47">
        <f t="shared" ref="G13:G67" si="2">C13/B13</f>
        <v>0.34351478843841321</v>
      </c>
      <c r="H13" s="50">
        <f t="shared" si="1"/>
        <v>0</v>
      </c>
    </row>
    <row r="14" spans="1:182" s="41" customFormat="1" ht="17.25" customHeight="1" x14ac:dyDescent="0.25">
      <c r="A14" s="19" t="s">
        <v>102</v>
      </c>
      <c r="B14" s="58">
        <v>15373202.399999999</v>
      </c>
      <c r="C14" s="48">
        <v>4706283.2</v>
      </c>
      <c r="D14" s="99">
        <v>0.30613551279335272</v>
      </c>
      <c r="E14" s="10">
        <f t="shared" si="0"/>
        <v>10666919.199999999</v>
      </c>
      <c r="F14" s="49" t="e">
        <f>#REF!-E14</f>
        <v>#REF!</v>
      </c>
      <c r="G14" s="47">
        <f t="shared" si="2"/>
        <v>0.30613551279335272</v>
      </c>
      <c r="H14" s="50">
        <f t="shared" si="1"/>
        <v>0</v>
      </c>
    </row>
    <row r="15" spans="1:182" ht="17.25" customHeight="1" x14ac:dyDescent="0.25">
      <c r="A15" s="17" t="s">
        <v>99</v>
      </c>
      <c r="B15" s="60">
        <v>7463949.5999999996</v>
      </c>
      <c r="C15" s="42">
        <v>1936776.2</v>
      </c>
      <c r="D15" s="100">
        <v>0.25948409405122458</v>
      </c>
      <c r="E15" s="10">
        <f t="shared" si="0"/>
        <v>5527173.3999999994</v>
      </c>
      <c r="F15" s="49" t="e">
        <f>#REF!-E15</f>
        <v>#REF!</v>
      </c>
      <c r="G15" s="47">
        <f t="shared" si="2"/>
        <v>0.25948409405122458</v>
      </c>
      <c r="H15" s="50">
        <f t="shared" si="1"/>
        <v>0</v>
      </c>
    </row>
    <row r="16" spans="1:182" ht="17.25" customHeight="1" x14ac:dyDescent="0.25">
      <c r="A16" s="17" t="s">
        <v>100</v>
      </c>
      <c r="B16" s="60">
        <v>7909252.7999999998</v>
      </c>
      <c r="C16" s="42">
        <v>2769507</v>
      </c>
      <c r="D16" s="100">
        <v>0.35016038430330615</v>
      </c>
      <c r="E16" s="10">
        <f t="shared" si="0"/>
        <v>5139745.8</v>
      </c>
      <c r="F16" s="49" t="e">
        <f>#REF!-E16</f>
        <v>#REF!</v>
      </c>
      <c r="G16" s="47">
        <f t="shared" si="2"/>
        <v>0.35016038430330615</v>
      </c>
      <c r="H16" s="50">
        <f t="shared" si="1"/>
        <v>0</v>
      </c>
    </row>
    <row r="17" spans="1:8" s="41" customFormat="1" ht="45.75" customHeight="1" x14ac:dyDescent="0.25">
      <c r="A17" s="20" t="s">
        <v>103</v>
      </c>
      <c r="B17" s="58">
        <v>63951</v>
      </c>
      <c r="C17" s="58">
        <v>27885.3</v>
      </c>
      <c r="D17" s="99">
        <v>0.43604165689355912</v>
      </c>
      <c r="E17" s="10">
        <f t="shared" si="0"/>
        <v>36065.699999999997</v>
      </c>
      <c r="F17" s="49" t="e">
        <f>#REF!-E17</f>
        <v>#REF!</v>
      </c>
      <c r="G17" s="47">
        <f t="shared" si="2"/>
        <v>0.43604165689355912</v>
      </c>
      <c r="H17" s="50">
        <f t="shared" si="1"/>
        <v>0</v>
      </c>
    </row>
    <row r="18" spans="1:8" ht="45" customHeight="1" x14ac:dyDescent="0.25">
      <c r="A18" s="21" t="s">
        <v>104</v>
      </c>
      <c r="B18" s="60">
        <v>63951</v>
      </c>
      <c r="C18" s="42">
        <v>27885.3</v>
      </c>
      <c r="D18" s="100">
        <v>0.43604165689355912</v>
      </c>
      <c r="E18" s="10">
        <f t="shared" si="0"/>
        <v>36065.699999999997</v>
      </c>
      <c r="F18" s="49" t="e">
        <f>#REF!-E18</f>
        <v>#REF!</v>
      </c>
      <c r="G18" s="47">
        <f t="shared" si="2"/>
        <v>0.43604165689355912</v>
      </c>
      <c r="H18" s="50">
        <f t="shared" si="1"/>
        <v>0</v>
      </c>
    </row>
    <row r="19" spans="1:8" s="41" customFormat="1" ht="19.5" customHeight="1" x14ac:dyDescent="0.25">
      <c r="A19" s="19" t="s">
        <v>105</v>
      </c>
      <c r="B19" s="58">
        <v>1342288.0999999999</v>
      </c>
      <c r="C19" s="58">
        <v>597070.6</v>
      </c>
      <c r="D19" s="99">
        <v>0.44481553550240072</v>
      </c>
      <c r="E19" s="10">
        <f t="shared" si="0"/>
        <v>745217.49999999988</v>
      </c>
      <c r="F19" s="49" t="e">
        <f>#REF!-E19</f>
        <v>#REF!</v>
      </c>
      <c r="G19" s="47">
        <f t="shared" si="2"/>
        <v>0.44481553550240072</v>
      </c>
      <c r="H19" s="50">
        <f t="shared" si="1"/>
        <v>0</v>
      </c>
    </row>
    <row r="20" spans="1:8" ht="30" x14ac:dyDescent="0.25">
      <c r="A20" s="21" t="s">
        <v>155</v>
      </c>
      <c r="B20" s="60">
        <v>1251779.2</v>
      </c>
      <c r="C20" s="42">
        <v>518650.4</v>
      </c>
      <c r="D20" s="100">
        <v>0.4143305784278889</v>
      </c>
      <c r="E20" s="10">
        <f t="shared" si="0"/>
        <v>733128.79999999993</v>
      </c>
      <c r="F20" s="49" t="e">
        <f>#REF!-E20</f>
        <v>#REF!</v>
      </c>
      <c r="G20" s="47">
        <f t="shared" si="2"/>
        <v>0.4143305784278889</v>
      </c>
      <c r="H20" s="50">
        <f t="shared" si="1"/>
        <v>0</v>
      </c>
    </row>
    <row r="21" spans="1:8" ht="30" x14ac:dyDescent="0.25">
      <c r="A21" s="21" t="s">
        <v>106</v>
      </c>
      <c r="B21" s="77">
        <v>0</v>
      </c>
      <c r="C21" s="42">
        <v>127.9</v>
      </c>
      <c r="D21" s="101" t="s">
        <v>132</v>
      </c>
      <c r="E21" s="10">
        <f t="shared" si="0"/>
        <v>-127.9</v>
      </c>
      <c r="F21" s="49" t="e">
        <f>#REF!-E21</f>
        <v>#REF!</v>
      </c>
      <c r="G21" s="47" t="e">
        <f t="shared" si="2"/>
        <v>#DIV/0!</v>
      </c>
      <c r="H21" s="50" t="e">
        <f t="shared" si="1"/>
        <v>#VALUE!</v>
      </c>
    </row>
    <row r="22" spans="1:8" ht="15.75" customHeight="1" x14ac:dyDescent="0.25">
      <c r="A22" s="17" t="s">
        <v>107</v>
      </c>
      <c r="B22" s="60">
        <v>656</v>
      </c>
      <c r="C22" s="42">
        <v>347.6</v>
      </c>
      <c r="D22" s="100">
        <v>0.52987804878048783</v>
      </c>
      <c r="E22" s="10">
        <f t="shared" si="0"/>
        <v>308.39999999999998</v>
      </c>
      <c r="F22" s="49" t="e">
        <f>#REF!-E22</f>
        <v>#REF!</v>
      </c>
      <c r="G22" s="47">
        <f t="shared" si="2"/>
        <v>0.52987804878048783</v>
      </c>
      <c r="H22" s="50">
        <f t="shared" si="1"/>
        <v>0</v>
      </c>
    </row>
    <row r="23" spans="1:8" ht="30" x14ac:dyDescent="0.25">
      <c r="A23" s="21" t="s">
        <v>108</v>
      </c>
      <c r="B23" s="60">
        <v>89852.9</v>
      </c>
      <c r="C23" s="42">
        <v>77944.7</v>
      </c>
      <c r="D23" s="100">
        <v>0.86747005383243059</v>
      </c>
      <c r="E23" s="10">
        <f t="shared" si="0"/>
        <v>11908.199999999997</v>
      </c>
      <c r="F23" s="49" t="e">
        <f>#REF!-E23</f>
        <v>#REF!</v>
      </c>
      <c r="G23" s="47">
        <f t="shared" si="2"/>
        <v>0.86747005383243059</v>
      </c>
      <c r="H23" s="50">
        <f t="shared" si="1"/>
        <v>0</v>
      </c>
    </row>
    <row r="24" spans="1:8" s="41" customFormat="1" x14ac:dyDescent="0.25">
      <c r="A24" s="19" t="s">
        <v>109</v>
      </c>
      <c r="B24" s="58">
        <v>80210.899999999994</v>
      </c>
      <c r="C24" s="58">
        <v>17186.099999999999</v>
      </c>
      <c r="D24" s="99">
        <v>0.21426140337535174</v>
      </c>
      <c r="E24" s="10">
        <f t="shared" si="0"/>
        <v>63024.799999999996</v>
      </c>
      <c r="F24" s="49" t="e">
        <f>#REF!-E24</f>
        <v>#REF!</v>
      </c>
      <c r="G24" s="47">
        <f t="shared" si="2"/>
        <v>0.21426140337535174</v>
      </c>
      <c r="H24" s="50">
        <f t="shared" si="1"/>
        <v>0</v>
      </c>
    </row>
    <row r="25" spans="1:8" x14ac:dyDescent="0.25">
      <c r="A25" s="17" t="s">
        <v>110</v>
      </c>
      <c r="B25" s="60">
        <v>61332.2</v>
      </c>
      <c r="C25" s="42">
        <v>11955.2</v>
      </c>
      <c r="D25" s="100">
        <v>0.19492534101173611</v>
      </c>
      <c r="E25" s="10">
        <f t="shared" si="0"/>
        <v>49377</v>
      </c>
      <c r="F25" s="49" t="e">
        <f>#REF!-E25</f>
        <v>#REF!</v>
      </c>
      <c r="G25" s="47">
        <f t="shared" si="2"/>
        <v>0.19492534101173611</v>
      </c>
      <c r="H25" s="50">
        <f t="shared" si="1"/>
        <v>0</v>
      </c>
    </row>
    <row r="26" spans="1:8" x14ac:dyDescent="0.25">
      <c r="A26" s="17" t="s">
        <v>111</v>
      </c>
      <c r="B26" s="60">
        <v>18878.7</v>
      </c>
      <c r="C26" s="42">
        <v>5230.8999999999996</v>
      </c>
      <c r="D26" s="100">
        <v>0.27707945992043942</v>
      </c>
      <c r="E26" s="10">
        <f t="shared" si="0"/>
        <v>13647.800000000001</v>
      </c>
      <c r="F26" s="49" t="e">
        <f>#REF!-E26</f>
        <v>#REF!</v>
      </c>
      <c r="G26" s="47">
        <f t="shared" si="2"/>
        <v>0.27707945992043942</v>
      </c>
      <c r="H26" s="50">
        <f t="shared" si="1"/>
        <v>0</v>
      </c>
    </row>
    <row r="27" spans="1:8" s="41" customFormat="1" x14ac:dyDescent="0.25">
      <c r="A27" s="19" t="s">
        <v>112</v>
      </c>
      <c r="B27" s="58">
        <v>48817.9</v>
      </c>
      <c r="C27" s="58">
        <v>20913.8</v>
      </c>
      <c r="D27" s="99">
        <v>0.42840433529504546</v>
      </c>
      <c r="E27" s="10">
        <f t="shared" si="0"/>
        <v>27904.100000000002</v>
      </c>
      <c r="F27" s="49" t="e">
        <f>#REF!-E27</f>
        <v>#REF!</v>
      </c>
      <c r="G27" s="47">
        <f t="shared" si="2"/>
        <v>0.42840433529504546</v>
      </c>
      <c r="H27" s="50">
        <f t="shared" si="1"/>
        <v>0</v>
      </c>
    </row>
    <row r="28" spans="1:8" ht="45.75" customHeight="1" x14ac:dyDescent="0.25">
      <c r="A28" s="21" t="s">
        <v>113</v>
      </c>
      <c r="B28" s="60">
        <v>48755.4</v>
      </c>
      <c r="C28" s="42">
        <v>20911.3</v>
      </c>
      <c r="D28" s="100">
        <v>0.42890223441916175</v>
      </c>
      <c r="E28" s="10">
        <f t="shared" si="0"/>
        <v>27844.100000000002</v>
      </c>
      <c r="F28" s="49" t="e">
        <f>#REF!-E28</f>
        <v>#REF!</v>
      </c>
      <c r="G28" s="47">
        <f t="shared" si="2"/>
        <v>0.42890223441916175</v>
      </c>
      <c r="H28" s="50">
        <f t="shared" si="1"/>
        <v>0</v>
      </c>
    </row>
    <row r="29" spans="1:8" ht="61.5" customHeight="1" x14ac:dyDescent="0.25">
      <c r="A29" s="21" t="s">
        <v>156</v>
      </c>
      <c r="B29" s="60">
        <v>7.5</v>
      </c>
      <c r="C29" s="42">
        <v>2.5</v>
      </c>
      <c r="D29" s="100">
        <v>0.33333333333333331</v>
      </c>
      <c r="E29" s="10">
        <f t="shared" si="0"/>
        <v>5</v>
      </c>
      <c r="F29" s="49" t="e">
        <f>#REF!-E29</f>
        <v>#REF!</v>
      </c>
      <c r="G29" s="47">
        <f t="shared" si="2"/>
        <v>0.33333333333333331</v>
      </c>
      <c r="H29" s="50">
        <f t="shared" si="1"/>
        <v>0</v>
      </c>
    </row>
    <row r="30" spans="1:8" ht="45" x14ac:dyDescent="0.25">
      <c r="A30" s="21" t="s">
        <v>114</v>
      </c>
      <c r="B30" s="60">
        <v>55</v>
      </c>
      <c r="C30" s="42">
        <v>0</v>
      </c>
      <c r="D30" s="100">
        <v>0</v>
      </c>
      <c r="E30" s="10">
        <f t="shared" si="0"/>
        <v>55</v>
      </c>
      <c r="F30" s="49" t="e">
        <f>#REF!-E30</f>
        <v>#REF!</v>
      </c>
      <c r="G30" s="47">
        <f t="shared" si="2"/>
        <v>0</v>
      </c>
      <c r="H30" s="50">
        <f t="shared" si="1"/>
        <v>0</v>
      </c>
    </row>
    <row r="31" spans="1:8" s="41" customFormat="1" ht="60.75" customHeight="1" x14ac:dyDescent="0.25">
      <c r="A31" s="20" t="s">
        <v>115</v>
      </c>
      <c r="B31" s="58">
        <v>1173547.8</v>
      </c>
      <c r="C31" s="58">
        <v>536141.1</v>
      </c>
      <c r="D31" s="99">
        <v>0.45685493168663427</v>
      </c>
      <c r="E31" s="10">
        <f t="shared" si="0"/>
        <v>637406.70000000007</v>
      </c>
      <c r="F31" s="49" t="e">
        <f>#REF!-E31</f>
        <v>#REF!</v>
      </c>
      <c r="G31" s="47">
        <f t="shared" si="2"/>
        <v>0.45685493168663427</v>
      </c>
      <c r="H31" s="50">
        <f t="shared" si="1"/>
        <v>0</v>
      </c>
    </row>
    <row r="32" spans="1:8" ht="106.5" customHeight="1" x14ac:dyDescent="0.25">
      <c r="A32" s="21" t="s">
        <v>116</v>
      </c>
      <c r="B32" s="70">
        <v>980995.1</v>
      </c>
      <c r="C32" s="70">
        <v>441685.5</v>
      </c>
      <c r="D32" s="102">
        <v>0.45024231007881693</v>
      </c>
      <c r="E32" s="10">
        <f t="shared" si="0"/>
        <v>539309.6</v>
      </c>
      <c r="F32" s="49" t="e">
        <f>#REF!-E32</f>
        <v>#REF!</v>
      </c>
      <c r="G32" s="47">
        <f t="shared" si="2"/>
        <v>0.45024231007881693</v>
      </c>
      <c r="H32" s="50">
        <f t="shared" si="1"/>
        <v>0</v>
      </c>
    </row>
    <row r="33" spans="1:8" ht="76.5" customHeight="1" x14ac:dyDescent="0.25">
      <c r="A33" s="21" t="s">
        <v>117</v>
      </c>
      <c r="B33" s="60">
        <v>839882.6</v>
      </c>
      <c r="C33" s="42">
        <v>370051.9</v>
      </c>
      <c r="D33" s="100">
        <v>0.44059955522355154</v>
      </c>
      <c r="E33" s="10">
        <f t="shared" si="0"/>
        <v>469830.69999999995</v>
      </c>
      <c r="F33" s="49" t="e">
        <f>#REF!-E33</f>
        <v>#REF!</v>
      </c>
      <c r="G33" s="47">
        <f t="shared" si="2"/>
        <v>0.44059955522355154</v>
      </c>
      <c r="H33" s="50">
        <f t="shared" si="1"/>
        <v>0</v>
      </c>
    </row>
    <row r="34" spans="1:8" ht="107.25" customHeight="1" x14ac:dyDescent="0.25">
      <c r="A34" s="21" t="s">
        <v>118</v>
      </c>
      <c r="B34" s="60">
        <v>2798.5</v>
      </c>
      <c r="C34" s="42">
        <v>913.6</v>
      </c>
      <c r="D34" s="100">
        <v>0.32646060389494375</v>
      </c>
      <c r="E34" s="10">
        <f t="shared" si="0"/>
        <v>1884.9</v>
      </c>
      <c r="F34" s="49" t="e">
        <f>#REF!-E34</f>
        <v>#REF!</v>
      </c>
      <c r="G34" s="47">
        <f t="shared" si="2"/>
        <v>0.32646060389494375</v>
      </c>
      <c r="H34" s="50">
        <f t="shared" si="1"/>
        <v>0</v>
      </c>
    </row>
    <row r="35" spans="1:8" ht="107.25" customHeight="1" x14ac:dyDescent="0.25">
      <c r="A35" s="21" t="s">
        <v>163</v>
      </c>
      <c r="B35" s="60">
        <v>1573.6</v>
      </c>
      <c r="C35" s="42">
        <v>673.8</v>
      </c>
      <c r="D35" s="100">
        <v>0.42819013726487037</v>
      </c>
      <c r="E35" s="10">
        <f t="shared" si="0"/>
        <v>899.8</v>
      </c>
      <c r="F35" s="49" t="e">
        <f>#REF!-E35</f>
        <v>#REF!</v>
      </c>
      <c r="G35" s="47">
        <f t="shared" si="2"/>
        <v>0.42819013726487037</v>
      </c>
      <c r="H35" s="50">
        <f t="shared" si="1"/>
        <v>0</v>
      </c>
    </row>
    <row r="36" spans="1:8" ht="45" x14ac:dyDescent="0.25">
      <c r="A36" s="21" t="s">
        <v>119</v>
      </c>
      <c r="B36" s="60">
        <v>136740.4</v>
      </c>
      <c r="C36" s="42">
        <v>70046.2</v>
      </c>
      <c r="D36" s="100">
        <v>0.51225680194002654</v>
      </c>
      <c r="E36" s="10">
        <f t="shared" si="0"/>
        <v>66694.2</v>
      </c>
      <c r="F36" s="49" t="e">
        <f>#REF!-E36</f>
        <v>#REF!</v>
      </c>
      <c r="G36" s="47">
        <f t="shared" si="2"/>
        <v>0.51225680194002654</v>
      </c>
      <c r="H36" s="50">
        <f t="shared" si="1"/>
        <v>0</v>
      </c>
    </row>
    <row r="37" spans="1:8" ht="45" x14ac:dyDescent="0.25">
      <c r="A37" s="21" t="s">
        <v>157</v>
      </c>
      <c r="B37" s="60">
        <v>1058.3</v>
      </c>
      <c r="C37" s="42">
        <v>1765.2</v>
      </c>
      <c r="D37" s="100">
        <v>1.6679580459227064</v>
      </c>
      <c r="E37" s="10">
        <f t="shared" si="0"/>
        <v>-706.90000000000009</v>
      </c>
      <c r="F37" s="49" t="e">
        <f>#REF!-E37</f>
        <v>#REF!</v>
      </c>
      <c r="G37" s="47">
        <f t="shared" si="2"/>
        <v>1.6679580459227064</v>
      </c>
      <c r="H37" s="50">
        <f t="shared" si="1"/>
        <v>0</v>
      </c>
    </row>
    <row r="38" spans="1:8" ht="50.25" customHeight="1" x14ac:dyDescent="0.25">
      <c r="A38" s="21" t="s">
        <v>173</v>
      </c>
      <c r="B38" s="77">
        <v>0</v>
      </c>
      <c r="C38" s="42">
        <v>0.1</v>
      </c>
      <c r="D38" s="100" t="s">
        <v>132</v>
      </c>
      <c r="E38" s="10">
        <f t="shared" si="0"/>
        <v>-0.1</v>
      </c>
      <c r="F38" s="49" t="e">
        <f>#REF!-E38</f>
        <v>#REF!</v>
      </c>
      <c r="G38" s="47" t="e">
        <f t="shared" si="2"/>
        <v>#DIV/0!</v>
      </c>
      <c r="H38" s="50" t="e">
        <f t="shared" si="1"/>
        <v>#VALUE!</v>
      </c>
    </row>
    <row r="39" spans="1:8" ht="93" customHeight="1" x14ac:dyDescent="0.25">
      <c r="A39" s="21" t="s">
        <v>120</v>
      </c>
      <c r="B39" s="60">
        <v>191494.39999999999</v>
      </c>
      <c r="C39" s="42">
        <v>92690.3</v>
      </c>
      <c r="D39" s="100">
        <v>0.4840366089034458</v>
      </c>
      <c r="E39" s="10">
        <f t="shared" si="0"/>
        <v>98804.099999999991</v>
      </c>
      <c r="F39" s="49" t="e">
        <f>#REF!-E39</f>
        <v>#REF!</v>
      </c>
      <c r="G39" s="47">
        <f t="shared" si="2"/>
        <v>0.4840366089034458</v>
      </c>
      <c r="H39" s="50">
        <f t="shared" si="1"/>
        <v>0</v>
      </c>
    </row>
    <row r="40" spans="1:8" s="41" customFormat="1" ht="28.5" x14ac:dyDescent="0.25">
      <c r="A40" s="20" t="s">
        <v>121</v>
      </c>
      <c r="B40" s="58">
        <v>846896.2</v>
      </c>
      <c r="C40" s="48">
        <v>572625.69999999995</v>
      </c>
      <c r="D40" s="99">
        <v>0.67614626208028794</v>
      </c>
      <c r="E40" s="10">
        <f t="shared" si="0"/>
        <v>274270.5</v>
      </c>
      <c r="F40" s="49" t="e">
        <f>#REF!-E40</f>
        <v>#REF!</v>
      </c>
      <c r="G40" s="47">
        <f t="shared" si="2"/>
        <v>0.67614626208028794</v>
      </c>
      <c r="H40" s="50">
        <f t="shared" si="1"/>
        <v>0</v>
      </c>
    </row>
    <row r="41" spans="1:8" ht="30" x14ac:dyDescent="0.25">
      <c r="A41" s="21" t="s">
        <v>122</v>
      </c>
      <c r="B41" s="68">
        <v>846896.2</v>
      </c>
      <c r="C41" s="68">
        <v>572625.69999999995</v>
      </c>
      <c r="D41" s="102">
        <v>0.67614626208028794</v>
      </c>
      <c r="E41" s="10">
        <f t="shared" si="0"/>
        <v>274270.5</v>
      </c>
      <c r="F41" s="49" t="e">
        <f>#REF!-E41</f>
        <v>#REF!</v>
      </c>
      <c r="G41" s="47">
        <f t="shared" si="2"/>
        <v>0.67614626208028794</v>
      </c>
      <c r="H41" s="50">
        <f t="shared" si="1"/>
        <v>0</v>
      </c>
    </row>
    <row r="42" spans="1:8" ht="31.5" customHeight="1" x14ac:dyDescent="0.25">
      <c r="A42" s="21" t="s">
        <v>123</v>
      </c>
      <c r="B42" s="60">
        <v>6522.5</v>
      </c>
      <c r="C42" s="42">
        <v>179347.7</v>
      </c>
      <c r="D42" s="100">
        <v>27.496772709850518</v>
      </c>
      <c r="E42" s="10">
        <f t="shared" si="0"/>
        <v>-172825.2</v>
      </c>
      <c r="F42" s="49" t="e">
        <f>#REF!-E42</f>
        <v>#REF!</v>
      </c>
      <c r="G42" s="47">
        <f t="shared" si="2"/>
        <v>27.496772709850518</v>
      </c>
      <c r="H42" s="50">
        <f t="shared" si="1"/>
        <v>0</v>
      </c>
    </row>
    <row r="43" spans="1:8" ht="30" x14ac:dyDescent="0.25">
      <c r="A43" s="21" t="s">
        <v>153</v>
      </c>
      <c r="B43" s="60">
        <v>306589.3</v>
      </c>
      <c r="C43" s="42">
        <v>102133.9</v>
      </c>
      <c r="D43" s="100">
        <v>0.33312936883315886</v>
      </c>
      <c r="E43" s="10">
        <f t="shared" ref="E43:E60" si="3">B43-C43</f>
        <v>204455.4</v>
      </c>
      <c r="F43" s="49" t="e">
        <f>#REF!-E43</f>
        <v>#REF!</v>
      </c>
      <c r="G43" s="47">
        <f t="shared" si="2"/>
        <v>0.33312936883315886</v>
      </c>
      <c r="H43" s="50">
        <f t="shared" si="1"/>
        <v>0</v>
      </c>
    </row>
    <row r="44" spans="1:8" ht="30" x14ac:dyDescent="0.25">
      <c r="A44" s="21" t="s">
        <v>124</v>
      </c>
      <c r="B44" s="60">
        <v>533784.4</v>
      </c>
      <c r="C44" s="42">
        <v>291144.09999999998</v>
      </c>
      <c r="D44" s="100">
        <v>0.54543388679024707</v>
      </c>
      <c r="E44" s="10">
        <f t="shared" si="3"/>
        <v>242640.30000000005</v>
      </c>
      <c r="F44" s="49" t="e">
        <f>#REF!-E44</f>
        <v>#REF!</v>
      </c>
      <c r="G44" s="47">
        <f t="shared" si="2"/>
        <v>0.54543388679024707</v>
      </c>
      <c r="H44" s="50">
        <f t="shared" si="1"/>
        <v>0</v>
      </c>
    </row>
    <row r="45" spans="1:8" s="41" customFormat="1" ht="33.75" customHeight="1" x14ac:dyDescent="0.25">
      <c r="A45" s="20" t="s">
        <v>154</v>
      </c>
      <c r="B45" s="58">
        <v>38249.800000000003</v>
      </c>
      <c r="C45" s="48">
        <v>54041</v>
      </c>
      <c r="D45" s="99">
        <v>1.4128439887267383</v>
      </c>
      <c r="E45" s="10">
        <f t="shared" si="3"/>
        <v>-15791.199999999997</v>
      </c>
      <c r="F45" s="49" t="e">
        <f>#REF!-E45</f>
        <v>#REF!</v>
      </c>
      <c r="G45" s="47">
        <f t="shared" si="2"/>
        <v>1.4128439887267383</v>
      </c>
      <c r="H45" s="50">
        <f t="shared" si="1"/>
        <v>0</v>
      </c>
    </row>
    <row r="46" spans="1:8" s="41" customFormat="1" ht="33.75" customHeight="1" x14ac:dyDescent="0.25">
      <c r="A46" s="20" t="s">
        <v>125</v>
      </c>
      <c r="B46" s="58">
        <v>45129.9</v>
      </c>
      <c r="C46" s="58">
        <v>31198.5</v>
      </c>
      <c r="D46" s="99">
        <v>0.69130443453231671</v>
      </c>
      <c r="E46" s="10">
        <f t="shared" si="3"/>
        <v>13931.400000000001</v>
      </c>
      <c r="F46" s="49" t="e">
        <f>#REF!-E46</f>
        <v>#REF!</v>
      </c>
      <c r="G46" s="47">
        <f t="shared" si="2"/>
        <v>0.69130443453231671</v>
      </c>
      <c r="H46" s="50">
        <f t="shared" si="1"/>
        <v>0</v>
      </c>
    </row>
    <row r="47" spans="1:8" ht="92.25" customHeight="1" x14ac:dyDescent="0.25">
      <c r="A47" s="21" t="s">
        <v>140</v>
      </c>
      <c r="B47" s="60">
        <v>37835</v>
      </c>
      <c r="C47" s="42">
        <v>19100.400000000001</v>
      </c>
      <c r="D47" s="100">
        <v>0.5048341482754064</v>
      </c>
      <c r="E47" s="10">
        <f t="shared" si="3"/>
        <v>18734.599999999999</v>
      </c>
      <c r="F47" s="49" t="e">
        <f>#REF!-E47</f>
        <v>#REF!</v>
      </c>
      <c r="G47" s="47">
        <f t="shared" si="2"/>
        <v>0.5048341482754064</v>
      </c>
      <c r="H47" s="50">
        <f t="shared" si="1"/>
        <v>0</v>
      </c>
    </row>
    <row r="48" spans="1:8" ht="47.25" customHeight="1" x14ac:dyDescent="0.25">
      <c r="A48" s="21" t="s">
        <v>141</v>
      </c>
      <c r="B48" s="60">
        <v>7294.9</v>
      </c>
      <c r="C48" s="42">
        <v>12098.1</v>
      </c>
      <c r="D48" s="100">
        <v>1.6584326035997754</v>
      </c>
      <c r="E48" s="10">
        <f t="shared" si="3"/>
        <v>-4803.2000000000007</v>
      </c>
      <c r="F48" s="49" t="e">
        <f>#REF!-E48</f>
        <v>#REF!</v>
      </c>
      <c r="G48" s="47">
        <f t="shared" si="2"/>
        <v>1.6584326035997754</v>
      </c>
      <c r="H48" s="50">
        <f t="shared" si="1"/>
        <v>0</v>
      </c>
    </row>
    <row r="49" spans="1:8" s="41" customFormat="1" ht="30" customHeight="1" x14ac:dyDescent="0.25">
      <c r="A49" s="20" t="s">
        <v>126</v>
      </c>
      <c r="B49" s="58">
        <v>1106601.7</v>
      </c>
      <c r="C49" s="48">
        <v>356006.7</v>
      </c>
      <c r="D49" s="99">
        <v>0.32171168723127752</v>
      </c>
      <c r="E49" s="10">
        <f t="shared" si="3"/>
        <v>750595</v>
      </c>
      <c r="F49" s="49" t="e">
        <f>#REF!-E49</f>
        <v>#REF!</v>
      </c>
      <c r="G49" s="47">
        <f t="shared" si="2"/>
        <v>0.32171168723127752</v>
      </c>
      <c r="H49" s="50">
        <f t="shared" si="1"/>
        <v>0</v>
      </c>
    </row>
    <row r="50" spans="1:8" s="41" customFormat="1" ht="20.25" customHeight="1" x14ac:dyDescent="0.25">
      <c r="A50" s="20" t="s">
        <v>127</v>
      </c>
      <c r="B50" s="78">
        <v>0</v>
      </c>
      <c r="C50" s="48">
        <v>-8213.7999999999993</v>
      </c>
      <c r="D50" s="99" t="s">
        <v>132</v>
      </c>
      <c r="E50" s="10">
        <f t="shared" si="3"/>
        <v>8213.7999999999993</v>
      </c>
      <c r="F50" s="49" t="e">
        <f>#REF!-E50</f>
        <v>#REF!</v>
      </c>
      <c r="G50" s="47" t="e">
        <f t="shared" si="2"/>
        <v>#DIV/0!</v>
      </c>
      <c r="H50" s="50" t="e">
        <f t="shared" si="1"/>
        <v>#VALUE!</v>
      </c>
    </row>
    <row r="51" spans="1:8" s="41" customFormat="1" ht="20.25" customHeight="1" x14ac:dyDescent="0.25">
      <c r="A51" s="20" t="s">
        <v>128</v>
      </c>
      <c r="B51" s="71">
        <v>12330214.23</v>
      </c>
      <c r="C51" s="58">
        <v>5758263.5</v>
      </c>
      <c r="D51" s="99">
        <v>0.46700433525233243</v>
      </c>
      <c r="E51" s="10">
        <f t="shared" si="3"/>
        <v>6571950.7300000004</v>
      </c>
      <c r="F51" s="49" t="e">
        <f>#REF!-E51</f>
        <v>#REF!</v>
      </c>
      <c r="G51" s="47">
        <f t="shared" si="2"/>
        <v>0.46700433525233243</v>
      </c>
      <c r="H51" s="50">
        <f t="shared" si="1"/>
        <v>0</v>
      </c>
    </row>
    <row r="52" spans="1:8" s="41" customFormat="1" ht="45.75" customHeight="1" x14ac:dyDescent="0.25">
      <c r="A52" s="20" t="s">
        <v>129</v>
      </c>
      <c r="B52" s="58">
        <v>10968596.530000001</v>
      </c>
      <c r="C52" s="58">
        <v>4429901.0999999996</v>
      </c>
      <c r="D52" s="99">
        <v>0.40387127814245521</v>
      </c>
      <c r="E52" s="10">
        <f t="shared" si="3"/>
        <v>6538695.4300000016</v>
      </c>
      <c r="F52" s="49" t="e">
        <f>#REF!-E52</f>
        <v>#REF!</v>
      </c>
      <c r="G52" s="47">
        <f t="shared" si="2"/>
        <v>0.40387127814245521</v>
      </c>
      <c r="H52" s="50">
        <f t="shared" si="1"/>
        <v>0</v>
      </c>
    </row>
    <row r="53" spans="1:8" ht="31.5" customHeight="1" x14ac:dyDescent="0.25">
      <c r="A53" s="21" t="s">
        <v>138</v>
      </c>
      <c r="B53" s="68">
        <v>2009699.8999999997</v>
      </c>
      <c r="C53" s="68">
        <v>315786.5</v>
      </c>
      <c r="D53" s="102">
        <v>0.15713117167394</v>
      </c>
      <c r="E53" s="10">
        <f t="shared" si="3"/>
        <v>1693913.3999999997</v>
      </c>
      <c r="F53" s="49" t="e">
        <f>#REF!-E53</f>
        <v>#REF!</v>
      </c>
      <c r="G53" s="47">
        <f t="shared" si="2"/>
        <v>0.15713117167394</v>
      </c>
      <c r="H53" s="50">
        <f t="shared" si="1"/>
        <v>0</v>
      </c>
    </row>
    <row r="54" spans="1:8" ht="122.25" customHeight="1" x14ac:dyDescent="0.25">
      <c r="A54" s="21" t="s">
        <v>174</v>
      </c>
      <c r="B54" s="60">
        <v>1569639.9</v>
      </c>
      <c r="C54" s="42">
        <v>134875.79999999999</v>
      </c>
      <c r="D54" s="100">
        <v>8.5927861543274989E-2</v>
      </c>
      <c r="E54" s="10">
        <f t="shared" si="3"/>
        <v>1434764.0999999999</v>
      </c>
      <c r="F54" s="49" t="e">
        <f>#REF!-E54</f>
        <v>#REF!</v>
      </c>
      <c r="G54" s="47">
        <f t="shared" si="2"/>
        <v>8.5927861543274989E-2</v>
      </c>
      <c r="H54" s="50">
        <f t="shared" si="1"/>
        <v>0</v>
      </c>
    </row>
    <row r="55" spans="1:8" ht="63" customHeight="1" x14ac:dyDescent="0.25">
      <c r="A55" s="21" t="s">
        <v>158</v>
      </c>
      <c r="B55" s="60">
        <v>264244.90000000002</v>
      </c>
      <c r="C55" s="69">
        <v>107582.3</v>
      </c>
      <c r="D55" s="100">
        <v>0.4071310363984319</v>
      </c>
      <c r="E55" s="10">
        <f t="shared" si="3"/>
        <v>156662.60000000003</v>
      </c>
      <c r="F55" s="49" t="e">
        <f>#REF!-E55</f>
        <v>#REF!</v>
      </c>
      <c r="G55" s="47">
        <f t="shared" si="2"/>
        <v>0.4071310363984319</v>
      </c>
      <c r="H55" s="50">
        <f t="shared" si="1"/>
        <v>0</v>
      </c>
    </row>
    <row r="56" spans="1:8" ht="30" x14ac:dyDescent="0.25">
      <c r="A56" s="21" t="s">
        <v>164</v>
      </c>
      <c r="B56" s="79">
        <v>0</v>
      </c>
      <c r="C56" s="54">
        <v>20157.2</v>
      </c>
      <c r="D56" s="100" t="s">
        <v>132</v>
      </c>
      <c r="E56" s="10">
        <f t="shared" si="3"/>
        <v>-20157.2</v>
      </c>
      <c r="F56" s="49" t="e">
        <f>#REF!-E56</f>
        <v>#REF!</v>
      </c>
      <c r="G56" s="47" t="e">
        <f t="shared" si="2"/>
        <v>#DIV/0!</v>
      </c>
      <c r="H56" s="50" t="e">
        <f t="shared" si="1"/>
        <v>#VALUE!</v>
      </c>
    </row>
    <row r="57" spans="1:8" ht="32.25" customHeight="1" x14ac:dyDescent="0.25">
      <c r="A57" s="21" t="s">
        <v>170</v>
      </c>
      <c r="B57" s="60">
        <v>135.4</v>
      </c>
      <c r="C57" s="42">
        <v>121.9</v>
      </c>
      <c r="D57" s="100">
        <v>0.90029542097488924</v>
      </c>
      <c r="E57" s="10">
        <f t="shared" si="3"/>
        <v>13.5</v>
      </c>
      <c r="F57" s="49" t="e">
        <f>#REF!-E57</f>
        <v>#REF!</v>
      </c>
      <c r="G57" s="47">
        <f t="shared" si="2"/>
        <v>0.90029542097488924</v>
      </c>
      <c r="H57" s="50">
        <f t="shared" si="1"/>
        <v>0</v>
      </c>
    </row>
    <row r="58" spans="1:8" ht="30" x14ac:dyDescent="0.25">
      <c r="A58" s="21" t="s">
        <v>146</v>
      </c>
      <c r="B58" s="60">
        <v>59174.8</v>
      </c>
      <c r="C58" s="42">
        <v>4908</v>
      </c>
      <c r="D58" s="100">
        <v>8.2940711248707222E-2</v>
      </c>
      <c r="E58" s="10">
        <f t="shared" si="3"/>
        <v>54266.8</v>
      </c>
      <c r="F58" s="49" t="e">
        <f>#REF!-E58</f>
        <v>#REF!</v>
      </c>
      <c r="G58" s="47">
        <f t="shared" si="2"/>
        <v>8.2940711248707222E-2</v>
      </c>
      <c r="H58" s="50">
        <f t="shared" si="1"/>
        <v>0</v>
      </c>
    </row>
    <row r="59" spans="1:8" ht="19.5" customHeight="1" x14ac:dyDescent="0.25">
      <c r="A59" s="21" t="s">
        <v>130</v>
      </c>
      <c r="B59" s="60">
        <v>116504.9</v>
      </c>
      <c r="C59" s="42">
        <v>48141.3</v>
      </c>
      <c r="D59" s="100">
        <v>0.41321266315837363</v>
      </c>
      <c r="E59" s="10">
        <f t="shared" si="3"/>
        <v>68363.599999999991</v>
      </c>
      <c r="F59" s="49" t="e">
        <f>#REF!-E59</f>
        <v>#REF!</v>
      </c>
      <c r="G59" s="47">
        <f t="shared" si="2"/>
        <v>0.41321266315837363</v>
      </c>
      <c r="H59" s="50">
        <f t="shared" si="1"/>
        <v>0</v>
      </c>
    </row>
    <row r="60" spans="1:8" ht="30" x14ac:dyDescent="0.25">
      <c r="A60" s="21" t="s">
        <v>139</v>
      </c>
      <c r="B60" s="60">
        <v>8689778.3000000007</v>
      </c>
      <c r="C60" s="42">
        <v>3995083.8</v>
      </c>
      <c r="D60" s="100">
        <v>0.45974519280888898</v>
      </c>
      <c r="E60" s="10">
        <f t="shared" si="3"/>
        <v>4694694.5000000009</v>
      </c>
      <c r="F60" s="49" t="e">
        <f>#REF!-E60</f>
        <v>#REF!</v>
      </c>
      <c r="G60" s="47">
        <f t="shared" si="2"/>
        <v>0.45974519280888898</v>
      </c>
      <c r="H60" s="50">
        <f t="shared" si="1"/>
        <v>0</v>
      </c>
    </row>
    <row r="61" spans="1:8" ht="19.5" customHeight="1" x14ac:dyDescent="0.25">
      <c r="A61" s="21" t="s">
        <v>143</v>
      </c>
      <c r="B61" s="60">
        <v>269118.33</v>
      </c>
      <c r="C61" s="42">
        <v>119030.8</v>
      </c>
      <c r="D61" s="100">
        <v>0.44229911801251143</v>
      </c>
      <c r="E61" s="10"/>
      <c r="F61" s="49"/>
      <c r="G61" s="47"/>
      <c r="H61" s="50"/>
    </row>
    <row r="62" spans="1:8" ht="33" customHeight="1" x14ac:dyDescent="0.25">
      <c r="A62" s="61" t="s">
        <v>144</v>
      </c>
      <c r="B62" s="58">
        <v>1294961.3999999999</v>
      </c>
      <c r="C62" s="48">
        <v>1231836.3999999999</v>
      </c>
      <c r="D62" s="99">
        <v>0.95125337326657</v>
      </c>
      <c r="E62" s="10">
        <f t="shared" ref="E62:E67" si="4">B62-C62</f>
        <v>63125</v>
      </c>
      <c r="F62" s="49" t="e">
        <f>#REF!-E62</f>
        <v>#REF!</v>
      </c>
      <c r="G62" s="47">
        <f t="shared" si="2"/>
        <v>0.95125337326657</v>
      </c>
      <c r="H62" s="50">
        <f t="shared" si="1"/>
        <v>0</v>
      </c>
    </row>
    <row r="63" spans="1:8" ht="32.25" customHeight="1" x14ac:dyDescent="0.25">
      <c r="A63" s="21" t="s">
        <v>145</v>
      </c>
      <c r="B63" s="60">
        <v>1294961.3999999999</v>
      </c>
      <c r="C63" s="42">
        <v>1231836.3999999999</v>
      </c>
      <c r="D63" s="100">
        <v>0.95125337326657</v>
      </c>
      <c r="E63" s="10">
        <f t="shared" si="4"/>
        <v>63125</v>
      </c>
      <c r="F63" s="49" t="e">
        <f>#REF!-E63</f>
        <v>#REF!</v>
      </c>
      <c r="G63" s="47">
        <f t="shared" si="2"/>
        <v>0.95125337326657</v>
      </c>
      <c r="H63" s="50">
        <f t="shared" si="1"/>
        <v>0</v>
      </c>
    </row>
    <row r="64" spans="1:8" ht="74.25" customHeight="1" x14ac:dyDescent="0.25">
      <c r="A64" s="20" t="s">
        <v>169</v>
      </c>
      <c r="B64" s="58">
        <v>110844.6</v>
      </c>
      <c r="C64" s="48">
        <v>122511.4</v>
      </c>
      <c r="D64" s="99">
        <v>1.1052536614323114</v>
      </c>
      <c r="E64" s="10">
        <f t="shared" si="4"/>
        <v>-11666.799999999988</v>
      </c>
      <c r="F64" s="49" t="e">
        <f>#REF!-E64</f>
        <v>#REF!</v>
      </c>
      <c r="G64" s="47">
        <f t="shared" si="2"/>
        <v>1.1052536614323114</v>
      </c>
      <c r="H64" s="50">
        <f t="shared" si="1"/>
        <v>0</v>
      </c>
    </row>
    <row r="65" spans="1:8" ht="107.25" customHeight="1" x14ac:dyDescent="0.25">
      <c r="A65" s="21" t="s">
        <v>175</v>
      </c>
      <c r="B65" s="60">
        <v>110844.6</v>
      </c>
      <c r="C65" s="42">
        <v>122511.4</v>
      </c>
      <c r="D65" s="100">
        <v>1.1052536614323114</v>
      </c>
      <c r="E65" s="10">
        <f t="shared" si="4"/>
        <v>-11666.799999999988</v>
      </c>
      <c r="F65" s="49" t="e">
        <f>#REF!-E65</f>
        <v>#REF!</v>
      </c>
      <c r="G65" s="47">
        <f t="shared" si="2"/>
        <v>1.1052536614323114</v>
      </c>
      <c r="H65" s="50">
        <f t="shared" si="1"/>
        <v>0</v>
      </c>
    </row>
    <row r="66" spans="1:8" ht="46.5" customHeight="1" x14ac:dyDescent="0.25">
      <c r="A66" s="20" t="s">
        <v>131</v>
      </c>
      <c r="B66" s="58">
        <v>-44188.3</v>
      </c>
      <c r="C66" s="48">
        <v>-25985.4</v>
      </c>
      <c r="D66" s="99">
        <v>0.58806064048628259</v>
      </c>
      <c r="E66" s="10">
        <f t="shared" si="4"/>
        <v>-18202.900000000001</v>
      </c>
      <c r="F66" s="49" t="e">
        <f>#REF!-E66</f>
        <v>#REF!</v>
      </c>
      <c r="G66" s="47">
        <f t="shared" si="2"/>
        <v>0.58806064048628259</v>
      </c>
      <c r="H66" s="50">
        <f t="shared" si="1"/>
        <v>0</v>
      </c>
    </row>
    <row r="67" spans="1:8" ht="63.75" customHeight="1" x14ac:dyDescent="0.25">
      <c r="A67" s="21" t="s">
        <v>176</v>
      </c>
      <c r="B67" s="60">
        <v>-44188.3</v>
      </c>
      <c r="C67" s="42">
        <v>-25985.4</v>
      </c>
      <c r="D67" s="100">
        <v>0.58806064048628259</v>
      </c>
      <c r="E67" s="10">
        <f t="shared" si="4"/>
        <v>-18202.900000000001</v>
      </c>
      <c r="F67" s="49" t="e">
        <f>#REF!-E67</f>
        <v>#REF!</v>
      </c>
      <c r="G67" s="47">
        <f t="shared" si="2"/>
        <v>0.58806064048628259</v>
      </c>
      <c r="H67" s="50">
        <f t="shared" si="1"/>
        <v>0</v>
      </c>
    </row>
    <row r="68" spans="1:8" x14ac:dyDescent="0.25">
      <c r="B68" s="10"/>
    </row>
  </sheetData>
  <customSheetViews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</customSheetViews>
  <mergeCells count="4">
    <mergeCell ref="A2:D2"/>
    <mergeCell ref="A3:D3"/>
    <mergeCell ref="A8:D8"/>
    <mergeCell ref="E10:H10"/>
  </mergeCells>
  <pageMargins left="0.31496062992125984" right="0" top="0.35433070866141736" bottom="0.35433070866141736" header="0.31496062992125984" footer="0.31496062992125984"/>
  <pageSetup paperSize="9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59999389629810485"/>
    <pageSetUpPr fitToPage="1"/>
  </sheetPr>
  <dimension ref="A1:I59"/>
  <sheetViews>
    <sheetView view="pageBreakPreview" topLeftCell="A16" zoomScale="85" zoomScaleNormal="85" zoomScaleSheetLayoutView="85" workbookViewId="0">
      <selection activeCell="A50" sqref="A50"/>
    </sheetView>
  </sheetViews>
  <sheetFormatPr defaultColWidth="9.140625" defaultRowHeight="15" x14ac:dyDescent="0.25"/>
  <cols>
    <col min="1" max="1" width="42.5703125" style="11" customWidth="1"/>
    <col min="2" max="2" width="6.140625" style="40" customWidth="1"/>
    <col min="3" max="3" width="19" style="98" customWidth="1"/>
    <col min="4" max="4" width="21.85546875" style="82" customWidth="1"/>
    <col min="5" max="5" width="17.85546875" style="88" customWidth="1"/>
    <col min="6" max="6" width="15.7109375" style="11" customWidth="1"/>
    <col min="7" max="7" width="14.42578125" style="11" customWidth="1"/>
    <col min="8" max="8" width="13.42578125" style="11" customWidth="1"/>
    <col min="9" max="9" width="16.140625" style="12" customWidth="1"/>
    <col min="10" max="16384" width="9.140625" style="11"/>
  </cols>
  <sheetData>
    <row r="1" spans="1:9" ht="19.5" x14ac:dyDescent="0.25">
      <c r="A1" s="112" t="s">
        <v>79</v>
      </c>
      <c r="B1" s="112"/>
      <c r="C1" s="112"/>
      <c r="D1" s="112"/>
      <c r="E1" s="112"/>
    </row>
    <row r="2" spans="1:9" ht="19.5" x14ac:dyDescent="0.25">
      <c r="A2" s="22"/>
      <c r="B2" s="22"/>
      <c r="C2" s="92"/>
      <c r="D2" s="81"/>
      <c r="E2" s="83"/>
    </row>
    <row r="3" spans="1:9" ht="42.75" x14ac:dyDescent="0.25">
      <c r="A3" s="23" t="s">
        <v>0</v>
      </c>
      <c r="B3" s="103"/>
      <c r="C3" s="93" t="s">
        <v>1</v>
      </c>
      <c r="D3" s="91" t="s">
        <v>2</v>
      </c>
      <c r="E3" s="84" t="s">
        <v>3</v>
      </c>
    </row>
    <row r="4" spans="1:9" s="25" customFormat="1" ht="11.25" x14ac:dyDescent="0.25">
      <c r="A4" s="24">
        <v>1</v>
      </c>
      <c r="B4" s="104">
        <v>2</v>
      </c>
      <c r="C4" s="90">
        <v>3</v>
      </c>
      <c r="D4" s="90">
        <v>4</v>
      </c>
      <c r="E4" s="80" t="s">
        <v>192</v>
      </c>
      <c r="I4" s="26"/>
    </row>
    <row r="5" spans="1:9" s="29" customFormat="1" ht="50.25" customHeight="1" x14ac:dyDescent="0.25">
      <c r="A5" s="27" t="s">
        <v>4</v>
      </c>
      <c r="B5" s="105"/>
      <c r="C5" s="94">
        <v>37738450.899999999</v>
      </c>
      <c r="D5" s="94">
        <v>11636804.800000001</v>
      </c>
      <c r="E5" s="89">
        <v>0.30835406654171915</v>
      </c>
      <c r="F5" s="28"/>
      <c r="I5" s="30"/>
    </row>
    <row r="6" spans="1:9" ht="15" customHeight="1" x14ac:dyDescent="0.25">
      <c r="A6" s="31" t="s">
        <v>5</v>
      </c>
      <c r="B6" s="32"/>
      <c r="C6" s="39"/>
      <c r="D6" s="39"/>
      <c r="E6" s="85"/>
    </row>
    <row r="7" spans="1:9" ht="28.5" x14ac:dyDescent="0.25">
      <c r="A7" s="33" t="s">
        <v>43</v>
      </c>
      <c r="B7" s="34" t="s">
        <v>6</v>
      </c>
      <c r="C7" s="95">
        <v>3790203.3000000003</v>
      </c>
      <c r="D7" s="95">
        <v>1118047.7000000002</v>
      </c>
      <c r="E7" s="85">
        <v>0.29498356987869229</v>
      </c>
      <c r="F7" s="12"/>
      <c r="G7" s="12"/>
      <c r="H7" s="12"/>
    </row>
    <row r="8" spans="1:9" ht="45.75" customHeight="1" x14ac:dyDescent="0.25">
      <c r="A8" s="33" t="s">
        <v>44</v>
      </c>
      <c r="B8" s="34" t="s">
        <v>7</v>
      </c>
      <c r="C8" s="95">
        <v>13974.5</v>
      </c>
      <c r="D8" s="95">
        <v>6711.2</v>
      </c>
      <c r="E8" s="85">
        <v>0.48024616265340447</v>
      </c>
      <c r="F8" s="12"/>
      <c r="G8" s="12"/>
      <c r="H8" s="12"/>
    </row>
    <row r="9" spans="1:9" ht="69" customHeight="1" x14ac:dyDescent="0.25">
      <c r="A9" s="33" t="s">
        <v>45</v>
      </c>
      <c r="B9" s="34" t="s">
        <v>8</v>
      </c>
      <c r="C9" s="95">
        <v>163625.5</v>
      </c>
      <c r="D9" s="95">
        <v>62322.299999999996</v>
      </c>
      <c r="E9" s="85">
        <v>0.38088378645137827</v>
      </c>
      <c r="F9" s="12"/>
      <c r="G9" s="12"/>
      <c r="H9" s="12"/>
    </row>
    <row r="10" spans="1:9" ht="85.5" x14ac:dyDescent="0.25">
      <c r="A10" s="33" t="s">
        <v>46</v>
      </c>
      <c r="B10" s="34" t="s">
        <v>9</v>
      </c>
      <c r="C10" s="95">
        <v>1189397.1000000001</v>
      </c>
      <c r="D10" s="95">
        <v>411570.90000000008</v>
      </c>
      <c r="E10" s="85">
        <v>0.34603321296142392</v>
      </c>
      <c r="F10" s="12"/>
      <c r="G10" s="12"/>
      <c r="H10" s="12"/>
    </row>
    <row r="11" spans="1:9" x14ac:dyDescent="0.25">
      <c r="A11" s="33" t="s">
        <v>187</v>
      </c>
      <c r="B11" s="34" t="s">
        <v>186</v>
      </c>
      <c r="C11" s="95">
        <v>50.4</v>
      </c>
      <c r="D11" s="95">
        <v>50.4</v>
      </c>
      <c r="E11" s="85">
        <v>1</v>
      </c>
      <c r="F11" s="12"/>
      <c r="G11" s="12"/>
      <c r="H11" s="12"/>
    </row>
    <row r="12" spans="1:9" ht="57" x14ac:dyDescent="0.25">
      <c r="A12" s="33" t="s">
        <v>142</v>
      </c>
      <c r="B12" s="34" t="s">
        <v>10</v>
      </c>
      <c r="C12" s="95">
        <v>190881.30000000002</v>
      </c>
      <c r="D12" s="95">
        <v>75946.600000000006</v>
      </c>
      <c r="E12" s="85">
        <v>0.39787344281498499</v>
      </c>
      <c r="F12" s="12"/>
      <c r="G12" s="12"/>
      <c r="H12" s="12"/>
    </row>
    <row r="13" spans="1:9" x14ac:dyDescent="0.25">
      <c r="A13" s="33" t="s">
        <v>47</v>
      </c>
      <c r="B13" s="34" t="s">
        <v>11</v>
      </c>
      <c r="C13" s="95">
        <v>26237</v>
      </c>
      <c r="D13" s="95">
        <v>0</v>
      </c>
      <c r="E13" s="85">
        <v>0</v>
      </c>
      <c r="F13" s="12"/>
      <c r="G13" s="12"/>
      <c r="H13" s="12"/>
    </row>
    <row r="14" spans="1:9" ht="30" customHeight="1" x14ac:dyDescent="0.25">
      <c r="A14" s="33" t="s">
        <v>48</v>
      </c>
      <c r="B14" s="34" t="s">
        <v>12</v>
      </c>
      <c r="C14" s="95">
        <v>2206037.5</v>
      </c>
      <c r="D14" s="95">
        <v>561446.30000000005</v>
      </c>
      <c r="E14" s="85">
        <v>0.25450442252228261</v>
      </c>
      <c r="F14" s="12"/>
      <c r="G14" s="12"/>
      <c r="H14" s="12"/>
    </row>
    <row r="15" spans="1:9" s="36" customFormat="1" ht="42.75" x14ac:dyDescent="0.25">
      <c r="A15" s="33" t="s">
        <v>49</v>
      </c>
      <c r="B15" s="34" t="s">
        <v>13</v>
      </c>
      <c r="C15" s="95">
        <v>638409.30000000005</v>
      </c>
      <c r="D15" s="95">
        <v>271093</v>
      </c>
      <c r="E15" s="85">
        <v>0.42463823756953412</v>
      </c>
      <c r="F15" s="37"/>
      <c r="G15" s="37"/>
      <c r="H15" s="37"/>
      <c r="I15" s="37"/>
    </row>
    <row r="16" spans="1:9" ht="57" x14ac:dyDescent="0.25">
      <c r="A16" s="33" t="s">
        <v>50</v>
      </c>
      <c r="B16" s="34" t="s">
        <v>14</v>
      </c>
      <c r="C16" s="95">
        <v>102778.4</v>
      </c>
      <c r="D16" s="95">
        <v>31760.500000000004</v>
      </c>
      <c r="E16" s="85">
        <v>0.30901921026207846</v>
      </c>
      <c r="F16" s="12"/>
      <c r="G16" s="12"/>
      <c r="H16" s="12"/>
    </row>
    <row r="17" spans="1:9" ht="57" x14ac:dyDescent="0.25">
      <c r="A17" s="33" t="s">
        <v>160</v>
      </c>
      <c r="B17" s="34" t="s">
        <v>159</v>
      </c>
      <c r="C17" s="95">
        <v>392368.1</v>
      </c>
      <c r="D17" s="95">
        <v>127904.89999999998</v>
      </c>
      <c r="E17" s="85">
        <v>0.32598190321792214</v>
      </c>
      <c r="F17" s="12"/>
      <c r="G17" s="12"/>
      <c r="H17" s="12"/>
    </row>
    <row r="18" spans="1:9" ht="42.75" x14ac:dyDescent="0.25">
      <c r="A18" s="33" t="s">
        <v>172</v>
      </c>
      <c r="B18" s="34" t="s">
        <v>171</v>
      </c>
      <c r="C18" s="95">
        <v>143262.80000000002</v>
      </c>
      <c r="D18" s="95">
        <v>111427.6</v>
      </c>
      <c r="E18" s="85">
        <v>0.77778460284177042</v>
      </c>
      <c r="F18" s="12"/>
      <c r="G18" s="12"/>
      <c r="H18" s="12"/>
    </row>
    <row r="19" spans="1:9" s="36" customFormat="1" ht="14.25" x14ac:dyDescent="0.25">
      <c r="A19" s="33" t="s">
        <v>51</v>
      </c>
      <c r="B19" s="34" t="s">
        <v>15</v>
      </c>
      <c r="C19" s="95">
        <v>5388361</v>
      </c>
      <c r="D19" s="95">
        <v>1312181.3999999999</v>
      </c>
      <c r="E19" s="85">
        <v>0.24352143443989738</v>
      </c>
      <c r="F19" s="37"/>
      <c r="G19" s="37"/>
      <c r="H19" s="37"/>
      <c r="I19" s="37"/>
    </row>
    <row r="20" spans="1:9" x14ac:dyDescent="0.25">
      <c r="A20" s="33" t="s">
        <v>52</v>
      </c>
      <c r="B20" s="34" t="s">
        <v>16</v>
      </c>
      <c r="C20" s="95">
        <v>1085427.2</v>
      </c>
      <c r="D20" s="95">
        <v>493408.8</v>
      </c>
      <c r="E20" s="85">
        <v>0.45457567306218233</v>
      </c>
      <c r="F20" s="12"/>
      <c r="G20" s="12"/>
      <c r="H20" s="12"/>
    </row>
    <row r="21" spans="1:9" x14ac:dyDescent="0.25">
      <c r="A21" s="33" t="s">
        <v>53</v>
      </c>
      <c r="B21" s="34" t="s">
        <v>17</v>
      </c>
      <c r="C21" s="95">
        <v>4123233.4</v>
      </c>
      <c r="D21" s="95">
        <v>782908.1</v>
      </c>
      <c r="E21" s="85">
        <v>0.18987722111486582</v>
      </c>
      <c r="F21" s="12"/>
      <c r="G21" s="12"/>
      <c r="H21" s="12"/>
    </row>
    <row r="22" spans="1:9" x14ac:dyDescent="0.25">
      <c r="A22" s="33" t="s">
        <v>188</v>
      </c>
      <c r="B22" s="34" t="s">
        <v>177</v>
      </c>
      <c r="C22" s="95">
        <v>121674.9</v>
      </c>
      <c r="D22" s="95">
        <v>35732.5</v>
      </c>
      <c r="E22" s="85">
        <v>0.29367190768186374</v>
      </c>
      <c r="F22" s="12"/>
      <c r="G22" s="12"/>
      <c r="H22" s="12"/>
    </row>
    <row r="23" spans="1:9" ht="28.5" x14ac:dyDescent="0.25">
      <c r="A23" s="33" t="s">
        <v>54</v>
      </c>
      <c r="B23" s="34" t="s">
        <v>18</v>
      </c>
      <c r="C23" s="95">
        <v>58025.5</v>
      </c>
      <c r="D23" s="95">
        <v>132</v>
      </c>
      <c r="E23" s="85">
        <v>2.2748619141584304E-3</v>
      </c>
      <c r="F23" s="12"/>
      <c r="G23" s="12"/>
      <c r="H23" s="12"/>
    </row>
    <row r="24" spans="1:9" s="36" customFormat="1" ht="28.5" x14ac:dyDescent="0.25">
      <c r="A24" s="33" t="s">
        <v>55</v>
      </c>
      <c r="B24" s="34" t="s">
        <v>19</v>
      </c>
      <c r="C24" s="95">
        <v>8192815.7999999998</v>
      </c>
      <c r="D24" s="95">
        <v>1561746.3</v>
      </c>
      <c r="E24" s="85">
        <v>0.19062387561551183</v>
      </c>
      <c r="F24" s="37"/>
      <c r="G24" s="37"/>
      <c r="H24" s="37"/>
      <c r="I24" s="37"/>
    </row>
    <row r="25" spans="1:9" x14ac:dyDescent="0.25">
      <c r="A25" s="33" t="s">
        <v>56</v>
      </c>
      <c r="B25" s="34" t="s">
        <v>20</v>
      </c>
      <c r="C25" s="95">
        <v>5452688.7000000002</v>
      </c>
      <c r="D25" s="95">
        <v>1147628</v>
      </c>
      <c r="E25" s="85">
        <v>0.21047011174505523</v>
      </c>
      <c r="F25" s="12"/>
      <c r="G25" s="12"/>
      <c r="H25" s="12"/>
    </row>
    <row r="26" spans="1:9" x14ac:dyDescent="0.25">
      <c r="A26" s="33" t="s">
        <v>57</v>
      </c>
      <c r="B26" s="34" t="s">
        <v>21</v>
      </c>
      <c r="C26" s="95">
        <v>1083953.8</v>
      </c>
      <c r="D26" s="95">
        <v>89412</v>
      </c>
      <c r="E26" s="85">
        <v>8.2486910419982837E-2</v>
      </c>
      <c r="F26" s="12"/>
      <c r="G26" s="12"/>
      <c r="H26" s="12"/>
    </row>
    <row r="27" spans="1:9" x14ac:dyDescent="0.25">
      <c r="A27" s="33" t="s">
        <v>58</v>
      </c>
      <c r="B27" s="34" t="s">
        <v>22</v>
      </c>
      <c r="C27" s="95">
        <v>1187287.7000000002</v>
      </c>
      <c r="D27" s="95">
        <v>147387</v>
      </c>
      <c r="E27" s="85">
        <v>0.12413756160364499</v>
      </c>
      <c r="F27" s="12"/>
      <c r="G27" s="12"/>
      <c r="H27" s="12"/>
    </row>
    <row r="28" spans="1:9" ht="28.5" x14ac:dyDescent="0.25">
      <c r="A28" s="33" t="s">
        <v>59</v>
      </c>
      <c r="B28" s="34" t="s">
        <v>23</v>
      </c>
      <c r="C28" s="95">
        <v>468885.60000000003</v>
      </c>
      <c r="D28" s="95">
        <v>177319.3</v>
      </c>
      <c r="E28" s="85">
        <v>0.37817177580202926</v>
      </c>
      <c r="F28" s="12"/>
      <c r="G28" s="12"/>
      <c r="H28" s="12"/>
    </row>
    <row r="29" spans="1:9" s="36" customFormat="1" ht="14.25" x14ac:dyDescent="0.25">
      <c r="A29" s="33" t="s">
        <v>150</v>
      </c>
      <c r="B29" s="34" t="s">
        <v>148</v>
      </c>
      <c r="C29" s="95">
        <v>613758.6</v>
      </c>
      <c r="D29" s="95">
        <v>21567.3</v>
      </c>
      <c r="E29" s="85">
        <v>3.5139711280624014E-2</v>
      </c>
      <c r="F29" s="37"/>
      <c r="G29" s="37"/>
      <c r="H29" s="37"/>
      <c r="I29" s="37"/>
    </row>
    <row r="30" spans="1:9" ht="28.5" x14ac:dyDescent="0.25">
      <c r="A30" s="33" t="s">
        <v>167</v>
      </c>
      <c r="B30" s="34" t="s">
        <v>165</v>
      </c>
      <c r="C30" s="95">
        <v>518997.5</v>
      </c>
      <c r="D30" s="95">
        <v>4946.5</v>
      </c>
      <c r="E30" s="85">
        <v>9.5308744261773902E-3</v>
      </c>
      <c r="F30" s="12"/>
      <c r="G30" s="12"/>
      <c r="H30" s="12"/>
    </row>
    <row r="31" spans="1:9" ht="28.5" x14ac:dyDescent="0.25">
      <c r="A31" s="33" t="s">
        <v>149</v>
      </c>
      <c r="B31" s="34" t="s">
        <v>147</v>
      </c>
      <c r="C31" s="95">
        <v>17346.2</v>
      </c>
      <c r="D31" s="95">
        <v>599.79999999999995</v>
      </c>
      <c r="E31" s="85">
        <v>3.4578178505955189E-2</v>
      </c>
      <c r="F31" s="12"/>
      <c r="G31" s="12"/>
      <c r="H31" s="12"/>
    </row>
    <row r="32" spans="1:9" ht="28.5" x14ac:dyDescent="0.25">
      <c r="A32" s="33" t="s">
        <v>168</v>
      </c>
      <c r="B32" s="34" t="s">
        <v>166</v>
      </c>
      <c r="C32" s="95">
        <v>77414.900000000009</v>
      </c>
      <c r="D32" s="95">
        <v>16021</v>
      </c>
      <c r="E32" s="85">
        <v>0.20694982490450803</v>
      </c>
      <c r="F32" s="12"/>
      <c r="G32" s="12"/>
      <c r="H32" s="12"/>
    </row>
    <row r="33" spans="1:9" s="36" customFormat="1" ht="14.25" x14ac:dyDescent="0.25">
      <c r="A33" s="33" t="s">
        <v>60</v>
      </c>
      <c r="B33" s="34" t="s">
        <v>24</v>
      </c>
      <c r="C33" s="97">
        <v>14828017.099999998</v>
      </c>
      <c r="D33" s="95">
        <v>5775969.6999999993</v>
      </c>
      <c r="E33" s="85">
        <v>0.38953082270184325</v>
      </c>
      <c r="F33" s="37"/>
      <c r="G33" s="37"/>
      <c r="H33" s="37"/>
      <c r="I33" s="37"/>
    </row>
    <row r="34" spans="1:9" x14ac:dyDescent="0.25">
      <c r="A34" s="33" t="s">
        <v>61</v>
      </c>
      <c r="B34" s="34" t="s">
        <v>25</v>
      </c>
      <c r="C34" s="95">
        <v>5320491.3</v>
      </c>
      <c r="D34" s="95">
        <v>2043821.3999999997</v>
      </c>
      <c r="E34" s="85">
        <v>0.38414147956599415</v>
      </c>
      <c r="F34" s="12"/>
      <c r="G34" s="12"/>
      <c r="H34" s="12"/>
    </row>
    <row r="35" spans="1:9" x14ac:dyDescent="0.25">
      <c r="A35" s="33" t="s">
        <v>62</v>
      </c>
      <c r="B35" s="34" t="s">
        <v>26</v>
      </c>
      <c r="C35" s="95">
        <v>6641675.5999999996</v>
      </c>
      <c r="D35" s="95">
        <v>2643377.7000000002</v>
      </c>
      <c r="E35" s="85">
        <v>0.39799861649370533</v>
      </c>
      <c r="F35" s="12"/>
      <c r="G35" s="12"/>
      <c r="H35" s="12"/>
    </row>
    <row r="36" spans="1:9" x14ac:dyDescent="0.25">
      <c r="A36" s="35" t="s">
        <v>135</v>
      </c>
      <c r="B36" s="34" t="s">
        <v>134</v>
      </c>
      <c r="C36" s="95">
        <v>1867438.5999999999</v>
      </c>
      <c r="D36" s="95">
        <v>775447.1</v>
      </c>
      <c r="E36" s="85">
        <v>0.41524637008145809</v>
      </c>
      <c r="F36" s="12"/>
      <c r="G36" s="12"/>
      <c r="H36" s="12"/>
    </row>
    <row r="37" spans="1:9" ht="42.75" x14ac:dyDescent="0.25">
      <c r="A37" s="35" t="s">
        <v>162</v>
      </c>
      <c r="B37" s="34" t="s">
        <v>161</v>
      </c>
      <c r="C37" s="95">
        <v>3552.1</v>
      </c>
      <c r="D37" s="95">
        <v>1429.8</v>
      </c>
      <c r="E37" s="85">
        <v>0.40252245150755889</v>
      </c>
      <c r="F37" s="12"/>
      <c r="G37" s="12"/>
      <c r="H37" s="12"/>
    </row>
    <row r="38" spans="1:9" ht="28.5" x14ac:dyDescent="0.25">
      <c r="A38" s="33" t="s">
        <v>63</v>
      </c>
      <c r="B38" s="34" t="s">
        <v>27</v>
      </c>
      <c r="C38" s="95">
        <v>142512</v>
      </c>
      <c r="D38" s="95">
        <v>51681.400000000009</v>
      </c>
      <c r="E38" s="85">
        <v>0.36264595262153371</v>
      </c>
      <c r="F38" s="12"/>
      <c r="G38" s="12"/>
      <c r="H38" s="12"/>
    </row>
    <row r="39" spans="1:9" x14ac:dyDescent="0.25">
      <c r="A39" s="33" t="s">
        <v>64</v>
      </c>
      <c r="B39" s="34" t="s">
        <v>28</v>
      </c>
      <c r="C39" s="95">
        <v>852347.50000000012</v>
      </c>
      <c r="D39" s="95">
        <v>260212.30000000002</v>
      </c>
      <c r="E39" s="85">
        <v>0.30528898131337273</v>
      </c>
      <c r="F39" s="12"/>
      <c r="G39" s="12"/>
      <c r="H39" s="12"/>
    </row>
    <row r="40" spans="1:9" s="36" customFormat="1" ht="14.25" x14ac:dyDescent="0.25">
      <c r="A40" s="33" t="s">
        <v>65</v>
      </c>
      <c r="B40" s="34" t="s">
        <v>29</v>
      </c>
      <c r="C40" s="95">
        <v>1312068.5</v>
      </c>
      <c r="D40" s="95">
        <v>419228.9</v>
      </c>
      <c r="E40" s="85">
        <v>0.31951754043329295</v>
      </c>
      <c r="F40" s="37"/>
      <c r="G40" s="37"/>
      <c r="H40" s="37"/>
      <c r="I40" s="37"/>
    </row>
    <row r="41" spans="1:9" x14ac:dyDescent="0.25">
      <c r="A41" s="33" t="s">
        <v>66</v>
      </c>
      <c r="B41" s="34" t="s">
        <v>30</v>
      </c>
      <c r="C41" s="95">
        <v>828476.60000000009</v>
      </c>
      <c r="D41" s="95">
        <v>301779.7</v>
      </c>
      <c r="E41" s="85">
        <v>0.364258568075429</v>
      </c>
      <c r="F41" s="12"/>
      <c r="G41" s="12"/>
      <c r="H41" s="12"/>
    </row>
    <row r="42" spans="1:9" ht="28.5" x14ac:dyDescent="0.25">
      <c r="A42" s="33" t="s">
        <v>67</v>
      </c>
      <c r="B42" s="34" t="s">
        <v>31</v>
      </c>
      <c r="C42" s="95">
        <v>483591.9</v>
      </c>
      <c r="D42" s="95">
        <v>117449.20000000003</v>
      </c>
      <c r="E42" s="86">
        <v>0.24286841859840916</v>
      </c>
      <c r="F42" s="12"/>
      <c r="G42" s="12"/>
      <c r="H42" s="12"/>
    </row>
    <row r="43" spans="1:9" s="36" customFormat="1" ht="14.25" x14ac:dyDescent="0.25">
      <c r="A43" s="33" t="s">
        <v>68</v>
      </c>
      <c r="B43" s="34" t="s">
        <v>32</v>
      </c>
      <c r="C43" s="95">
        <v>1341115.6000000001</v>
      </c>
      <c r="D43" s="95">
        <v>580245.39999999991</v>
      </c>
      <c r="E43" s="85">
        <v>0.43265875066996451</v>
      </c>
      <c r="F43" s="37"/>
      <c r="G43" s="37"/>
      <c r="H43" s="37"/>
      <c r="I43" s="37"/>
    </row>
    <row r="44" spans="1:9" x14ac:dyDescent="0.25">
      <c r="A44" s="33" t="s">
        <v>69</v>
      </c>
      <c r="B44" s="34" t="s">
        <v>33</v>
      </c>
      <c r="C44" s="95">
        <v>58195.7</v>
      </c>
      <c r="D44" s="95">
        <v>16970.900000000001</v>
      </c>
      <c r="E44" s="85">
        <v>0.29161776557374519</v>
      </c>
      <c r="F44" s="12"/>
      <c r="G44" s="12"/>
      <c r="H44" s="12"/>
    </row>
    <row r="45" spans="1:9" x14ac:dyDescent="0.25">
      <c r="A45" s="33" t="s">
        <v>70</v>
      </c>
      <c r="B45" s="34" t="s">
        <v>34</v>
      </c>
      <c r="C45" s="95">
        <v>1077493.5</v>
      </c>
      <c r="D45" s="95">
        <v>477317.19999999995</v>
      </c>
      <c r="E45" s="85">
        <v>0.44298847278429054</v>
      </c>
      <c r="F45" s="12"/>
      <c r="G45" s="12"/>
      <c r="H45" s="12"/>
    </row>
    <row r="46" spans="1:9" x14ac:dyDescent="0.25">
      <c r="A46" s="33" t="s">
        <v>71</v>
      </c>
      <c r="B46" s="34" t="s">
        <v>35</v>
      </c>
      <c r="C46" s="95">
        <v>5487.3</v>
      </c>
      <c r="D46" s="95">
        <v>917.6</v>
      </c>
      <c r="E46" s="85">
        <v>0.16722249558070454</v>
      </c>
      <c r="F46" s="12"/>
      <c r="G46" s="12"/>
      <c r="H46" s="12"/>
    </row>
    <row r="47" spans="1:9" ht="28.5" x14ac:dyDescent="0.25">
      <c r="A47" s="33" t="s">
        <v>72</v>
      </c>
      <c r="B47" s="34" t="s">
        <v>36</v>
      </c>
      <c r="C47" s="95">
        <v>199939.1</v>
      </c>
      <c r="D47" s="95">
        <v>85039.699999999983</v>
      </c>
      <c r="E47" s="85">
        <v>0.42532801237976953</v>
      </c>
      <c r="F47" s="12"/>
      <c r="G47" s="12"/>
      <c r="H47" s="12"/>
    </row>
    <row r="48" spans="1:9" s="73" customFormat="1" ht="14.25" x14ac:dyDescent="0.25">
      <c r="A48" s="75" t="s">
        <v>73</v>
      </c>
      <c r="B48" s="34" t="s">
        <v>37</v>
      </c>
      <c r="C48" s="95">
        <v>1501461.0999999999</v>
      </c>
      <c r="D48" s="95">
        <v>525889.1</v>
      </c>
      <c r="E48" s="85">
        <v>0.35025156495895898</v>
      </c>
      <c r="F48" s="72"/>
      <c r="G48" s="72"/>
      <c r="H48" s="72"/>
      <c r="I48" s="72"/>
    </row>
    <row r="49" spans="1:9" x14ac:dyDescent="0.25">
      <c r="A49" s="33" t="s">
        <v>74</v>
      </c>
      <c r="B49" s="34" t="s">
        <v>38</v>
      </c>
      <c r="C49" s="95">
        <v>1373032.2</v>
      </c>
      <c r="D49" s="95">
        <v>479630.49999999994</v>
      </c>
      <c r="E49" s="85">
        <v>0.34932210621134741</v>
      </c>
      <c r="F49" s="12"/>
      <c r="G49" s="12"/>
      <c r="H49" s="12"/>
    </row>
    <row r="50" spans="1:9" x14ac:dyDescent="0.25">
      <c r="A50" s="33" t="s">
        <v>75</v>
      </c>
      <c r="B50" s="34" t="s">
        <v>39</v>
      </c>
      <c r="C50" s="95">
        <v>6894.2</v>
      </c>
      <c r="D50" s="95">
        <v>1512.5</v>
      </c>
      <c r="E50" s="85">
        <v>0.21938731107307594</v>
      </c>
      <c r="F50" s="12"/>
      <c r="G50" s="12"/>
      <c r="H50" s="12"/>
    </row>
    <row r="51" spans="1:9" ht="28.5" x14ac:dyDescent="0.25">
      <c r="A51" s="33" t="s">
        <v>76</v>
      </c>
      <c r="B51" s="34" t="s">
        <v>40</v>
      </c>
      <c r="C51" s="95">
        <v>121534.7</v>
      </c>
      <c r="D51" s="95">
        <v>44746.100000000006</v>
      </c>
      <c r="E51" s="85">
        <v>0.36817550872302318</v>
      </c>
      <c r="F51" s="12"/>
      <c r="G51" s="12"/>
      <c r="H51" s="12"/>
    </row>
    <row r="52" spans="1:9" s="36" customFormat="1" ht="14.25" x14ac:dyDescent="0.25">
      <c r="A52" s="75" t="s">
        <v>189</v>
      </c>
      <c r="B52" s="74" t="s">
        <v>41</v>
      </c>
      <c r="C52" s="96">
        <v>119250.20000000001</v>
      </c>
      <c r="D52" s="96">
        <v>50836</v>
      </c>
      <c r="E52" s="87">
        <v>0.42629697895684865</v>
      </c>
      <c r="F52" s="37"/>
      <c r="G52" s="37"/>
      <c r="H52" s="37"/>
      <c r="I52" s="37"/>
    </row>
    <row r="53" spans="1:9" x14ac:dyDescent="0.25">
      <c r="A53" s="33" t="s">
        <v>152</v>
      </c>
      <c r="B53" s="34" t="s">
        <v>151</v>
      </c>
      <c r="C53" s="95">
        <v>45970.9</v>
      </c>
      <c r="D53" s="95">
        <v>17929.099999999999</v>
      </c>
      <c r="E53" s="85">
        <v>0.39000976704828483</v>
      </c>
      <c r="F53" s="12"/>
      <c r="G53" s="12"/>
      <c r="H53" s="12"/>
    </row>
    <row r="54" spans="1:9" x14ac:dyDescent="0.25">
      <c r="A54" s="33" t="s">
        <v>77</v>
      </c>
      <c r="B54" s="34" t="s">
        <v>42</v>
      </c>
      <c r="C54" s="95">
        <v>73279.3</v>
      </c>
      <c r="D54" s="95">
        <v>32906.9</v>
      </c>
      <c r="E54" s="85">
        <v>0.44906133109895974</v>
      </c>
      <c r="F54" s="12"/>
      <c r="G54" s="12"/>
      <c r="H54" s="12"/>
    </row>
    <row r="55" spans="1:9" s="36" customFormat="1" ht="42.75" x14ac:dyDescent="0.25">
      <c r="A55" s="35" t="s">
        <v>180</v>
      </c>
      <c r="B55" s="34" t="s">
        <v>178</v>
      </c>
      <c r="C55" s="95">
        <v>12990.4</v>
      </c>
      <c r="D55" s="95">
        <v>0</v>
      </c>
      <c r="E55" s="85">
        <v>0</v>
      </c>
      <c r="F55" s="37"/>
      <c r="G55" s="37"/>
      <c r="H55" s="37"/>
      <c r="I55" s="37"/>
    </row>
    <row r="56" spans="1:9" ht="28.5" x14ac:dyDescent="0.25">
      <c r="A56" s="35" t="s">
        <v>181</v>
      </c>
      <c r="B56" s="34" t="s">
        <v>179</v>
      </c>
      <c r="C56" s="95">
        <v>12990.4</v>
      </c>
      <c r="D56" s="95">
        <v>0</v>
      </c>
      <c r="E56" s="85">
        <v>0</v>
      </c>
      <c r="F56" s="12"/>
      <c r="G56" s="12"/>
      <c r="H56" s="12"/>
    </row>
    <row r="57" spans="1:9" ht="28.5" x14ac:dyDescent="0.25">
      <c r="A57" s="38" t="s">
        <v>78</v>
      </c>
      <c r="B57" s="103"/>
      <c r="C57" s="95">
        <v>-5289340.9700000025</v>
      </c>
      <c r="D57" s="95">
        <v>1032596.8999999985</v>
      </c>
      <c r="E57" s="85"/>
      <c r="I57" s="11"/>
    </row>
    <row r="59" spans="1:9" x14ac:dyDescent="0.25">
      <c r="C59" s="95"/>
    </row>
  </sheetData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93" fitToHeight="0" orientation="portrait" r:id="rId1"/>
  <colBreaks count="1" manualBreakCount="1">
    <brk id="3" max="5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59999389629810485"/>
    <pageSetUpPr fitToPage="1"/>
  </sheetPr>
  <dimension ref="A1:D25"/>
  <sheetViews>
    <sheetView view="pageBreakPreview" topLeftCell="A10" zoomScaleNormal="100" zoomScaleSheetLayoutView="100" workbookViewId="0">
      <selection activeCell="B12" sqref="B12"/>
    </sheetView>
  </sheetViews>
  <sheetFormatPr defaultRowHeight="15" x14ac:dyDescent="0.25"/>
  <cols>
    <col min="1" max="1" width="51.5703125" customWidth="1"/>
    <col min="2" max="2" width="18.85546875" customWidth="1"/>
    <col min="3" max="3" width="18.5703125" customWidth="1"/>
    <col min="4" max="4" width="32.85546875" customWidth="1"/>
  </cols>
  <sheetData>
    <row r="1" spans="1:4" ht="18.75" customHeight="1" x14ac:dyDescent="0.25">
      <c r="A1" s="113" t="s">
        <v>83</v>
      </c>
      <c r="B1" s="113"/>
      <c r="C1" s="113"/>
    </row>
    <row r="3" spans="1:4" ht="85.5" customHeight="1" x14ac:dyDescent="0.25">
      <c r="A3" s="1" t="s">
        <v>0</v>
      </c>
      <c r="B3" s="1" t="s">
        <v>1</v>
      </c>
      <c r="C3" s="1" t="s">
        <v>2</v>
      </c>
    </row>
    <row r="4" spans="1:4" x14ac:dyDescent="0.25">
      <c r="A4" s="13">
        <v>1</v>
      </c>
      <c r="B4" s="13">
        <v>2</v>
      </c>
      <c r="C4" s="13">
        <v>3</v>
      </c>
    </row>
    <row r="5" spans="1:4" ht="33" customHeight="1" x14ac:dyDescent="0.25">
      <c r="A5" s="14" t="s">
        <v>190</v>
      </c>
      <c r="B5" s="52">
        <v>5282028.1000000015</v>
      </c>
      <c r="C5" s="53">
        <v>-1032596.9000000004</v>
      </c>
    </row>
    <row r="6" spans="1:4" x14ac:dyDescent="0.25">
      <c r="A6" s="15" t="s">
        <v>84</v>
      </c>
      <c r="B6" s="43"/>
      <c r="C6" s="44"/>
    </row>
    <row r="7" spans="1:4" ht="42.75" x14ac:dyDescent="0.25">
      <c r="A7" s="62" t="s">
        <v>98</v>
      </c>
      <c r="B7" s="52">
        <v>5282028.1000000015</v>
      </c>
      <c r="C7" s="45">
        <v>-1032596.9000000004</v>
      </c>
    </row>
    <row r="8" spans="1:4" x14ac:dyDescent="0.25">
      <c r="A8" s="15" t="s">
        <v>85</v>
      </c>
      <c r="B8" s="63"/>
      <c r="C8" s="46"/>
    </row>
    <row r="9" spans="1:4" ht="28.5" x14ac:dyDescent="0.25">
      <c r="A9" s="62" t="s">
        <v>86</v>
      </c>
      <c r="B9" s="64">
        <v>1981040.5</v>
      </c>
      <c r="C9" s="45">
        <v>0</v>
      </c>
    </row>
    <row r="10" spans="1:4" ht="28.5" x14ac:dyDescent="0.25">
      <c r="A10" s="62" t="s">
        <v>87</v>
      </c>
      <c r="B10" s="64">
        <v>1981040.5</v>
      </c>
      <c r="C10" s="45">
        <v>0</v>
      </c>
    </row>
    <row r="11" spans="1:4" ht="45" x14ac:dyDescent="0.25">
      <c r="A11" s="65" t="s">
        <v>88</v>
      </c>
      <c r="B11" s="63">
        <v>1981040.5</v>
      </c>
      <c r="C11" s="46">
        <v>0</v>
      </c>
    </row>
    <row r="12" spans="1:4" ht="42.75" x14ac:dyDescent="0.25">
      <c r="A12" s="62" t="s">
        <v>137</v>
      </c>
      <c r="B12" s="64">
        <v>0</v>
      </c>
      <c r="C12" s="45">
        <v>0</v>
      </c>
    </row>
    <row r="13" spans="1:4" ht="45" x14ac:dyDescent="0.25">
      <c r="A13" s="65" t="s">
        <v>136</v>
      </c>
      <c r="B13" s="63">
        <v>0</v>
      </c>
      <c r="C13" s="46">
        <v>0</v>
      </c>
      <c r="D13" s="76"/>
    </row>
    <row r="14" spans="1:4" ht="28.5" x14ac:dyDescent="0.25">
      <c r="A14" s="62" t="s">
        <v>89</v>
      </c>
      <c r="B14" s="45">
        <v>3300987.6000000015</v>
      </c>
      <c r="C14" s="45">
        <v>-1032596.9000000004</v>
      </c>
      <c r="D14" s="66"/>
    </row>
    <row r="15" spans="1:4" x14ac:dyDescent="0.25">
      <c r="A15" s="62" t="s">
        <v>90</v>
      </c>
      <c r="B15" s="64">
        <v>-34430150.429999992</v>
      </c>
      <c r="C15" s="45">
        <v>-12885896</v>
      </c>
      <c r="D15" s="66"/>
    </row>
    <row r="16" spans="1:4" x14ac:dyDescent="0.25">
      <c r="A16" s="65" t="s">
        <v>91</v>
      </c>
      <c r="B16" s="63">
        <v>-34430150.429999992</v>
      </c>
      <c r="C16" s="46">
        <v>-12885896</v>
      </c>
    </row>
    <row r="17" spans="1:4" ht="30" x14ac:dyDescent="0.25">
      <c r="A17" s="65" t="s">
        <v>92</v>
      </c>
      <c r="B17" s="63">
        <v>-34430150.429999992</v>
      </c>
      <c r="C17" s="46">
        <v>-12885896</v>
      </c>
    </row>
    <row r="18" spans="1:4" ht="30" x14ac:dyDescent="0.25">
      <c r="A18" s="65" t="s">
        <v>93</v>
      </c>
      <c r="B18" s="63">
        <v>-34430150.429999992</v>
      </c>
      <c r="C18" s="46">
        <v>-12885896</v>
      </c>
      <c r="D18" s="66"/>
    </row>
    <row r="19" spans="1:4" x14ac:dyDescent="0.25">
      <c r="A19" s="62" t="s">
        <v>94</v>
      </c>
      <c r="B19" s="64">
        <v>37738450.899999999</v>
      </c>
      <c r="C19" s="45">
        <v>11853299.1</v>
      </c>
      <c r="D19" s="66"/>
    </row>
    <row r="20" spans="1:4" x14ac:dyDescent="0.25">
      <c r="A20" s="65" t="s">
        <v>95</v>
      </c>
      <c r="B20" s="63">
        <v>37738450.899999999</v>
      </c>
      <c r="C20" s="46">
        <v>11853299.1</v>
      </c>
    </row>
    <row r="21" spans="1:4" ht="30" x14ac:dyDescent="0.25">
      <c r="A21" s="65" t="s">
        <v>96</v>
      </c>
      <c r="B21" s="63">
        <v>37738450.899999999</v>
      </c>
      <c r="C21" s="46">
        <v>11853299.1</v>
      </c>
      <c r="D21" s="66"/>
    </row>
    <row r="22" spans="1:4" ht="30" x14ac:dyDescent="0.25">
      <c r="A22" s="65" t="s">
        <v>97</v>
      </c>
      <c r="B22" s="63">
        <v>37738450.899999999</v>
      </c>
      <c r="C22" s="46">
        <v>11853299.1</v>
      </c>
      <c r="D22" s="66"/>
    </row>
    <row r="23" spans="1:4" x14ac:dyDescent="0.25">
      <c r="B23" s="67"/>
      <c r="C23" s="67"/>
    </row>
    <row r="24" spans="1:4" x14ac:dyDescent="0.25">
      <c r="B24" s="66"/>
    </row>
    <row r="25" spans="1:4" x14ac:dyDescent="0.25">
      <c r="B25" s="67"/>
    </row>
  </sheetData>
  <customSheetViews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1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2024-05-16T03:35:47Z</cp:lastPrinted>
  <dcterms:created xsi:type="dcterms:W3CDTF">2016-04-27T02:46:00Z</dcterms:created>
  <dcterms:modified xsi:type="dcterms:W3CDTF">2024-06-21T10:12:41Z</dcterms:modified>
</cp:coreProperties>
</file>