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is_finu\shares\Почта\Общая\Совм отчеты бух бюдж доходн\Совместн отчет в УЭ (ежем до 20 числа)\2025 год\01.07.2025\"/>
    </mc:Choice>
  </mc:AlternateContent>
  <bookViews>
    <workbookView xWindow="240" yWindow="120" windowWidth="18060" windowHeight="7050"/>
  </bookViews>
  <sheets>
    <sheet name="доходы" sheetId="2" r:id="rId1"/>
    <sheet name="расходы" sheetId="7" r:id="rId2"/>
    <sheet name="источники" sheetId="4" r:id="rId3"/>
  </sheets>
  <definedNames>
    <definedName name="_xlnm._FilterDatabase" localSheetId="0" hidden="1">доходы!$A$19:$F$224</definedName>
    <definedName name="_xlnm._FilterDatabase" localSheetId="1" hidden="1">расходы!$A$3:$H$55</definedName>
    <definedName name="_xlnm.Print_Titles" localSheetId="0">доходы!$18:$19</definedName>
    <definedName name="_xlnm.Print_Titles" localSheetId="2">источники!$1:$1</definedName>
    <definedName name="_xlnm.Print_Titles" localSheetId="1">расходы!$2:$3</definedName>
    <definedName name="_xlnm.Print_Area" localSheetId="1">расходы!$A$1:$E$55</definedName>
  </definedNames>
  <calcPr calcId="152511"/>
</workbook>
</file>

<file path=xl/calcChain.xml><?xml version="1.0" encoding="utf-8"?>
<calcChain xmlns="http://schemas.openxmlformats.org/spreadsheetml/2006/main">
  <c r="E54" i="7" l="1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D21" i="2" l="1"/>
  <c r="D22" i="2"/>
  <c r="D23" i="2"/>
  <c r="D24" i="2"/>
  <c r="D25" i="2"/>
  <c r="D27" i="2"/>
  <c r="D28" i="2"/>
  <c r="D29" i="2"/>
  <c r="D30" i="2"/>
  <c r="D31" i="2"/>
  <c r="D36" i="2"/>
  <c r="D37" i="2"/>
  <c r="D38" i="2"/>
  <c r="D39" i="2"/>
  <c r="D40" i="2"/>
  <c r="D41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72" i="2"/>
  <c r="D173" i="2"/>
  <c r="D174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21" i="2"/>
  <c r="D222" i="2"/>
  <c r="D223" i="2"/>
  <c r="D224" i="2"/>
  <c r="D20" i="2"/>
  <c r="F5" i="4" l="1"/>
  <c r="F26" i="4"/>
  <c r="F25" i="4" s="1"/>
  <c r="F24" i="4" s="1"/>
  <c r="F23" i="4" s="1"/>
</calcChain>
</file>

<file path=xl/sharedStrings.xml><?xml version="1.0" encoding="utf-8"?>
<sst xmlns="http://schemas.openxmlformats.org/spreadsheetml/2006/main" count="390" uniqueCount="358">
  <si>
    <t/>
  </si>
  <si>
    <t>ОТЧЕТ ОБ ИСПОЛНЕНИИ БЮДЖЕТА</t>
  </si>
  <si>
    <t>Коды</t>
  </si>
  <si>
    <t>Форма по ОКУД</t>
  </si>
  <si>
    <t>0503117</t>
  </si>
  <si>
    <t>Дата</t>
  </si>
  <si>
    <t>по ОКПО</t>
  </si>
  <si>
    <t>Глава по БК</t>
  </si>
  <si>
    <t>Наименование публично-правового образования</t>
  </si>
  <si>
    <t>по ОКТМО</t>
  </si>
  <si>
    <t>383</t>
  </si>
  <si>
    <t>1. Доходы</t>
  </si>
  <si>
    <t>Наименование показателя</t>
  </si>
  <si>
    <t>Утвержденные бюджетные назначения</t>
  </si>
  <si>
    <t>Исполнено</t>
  </si>
  <si>
    <t>1</t>
  </si>
  <si>
    <t>Доходы бюджета - всего, в том числе:</t>
  </si>
  <si>
    <t>Х</t>
  </si>
  <si>
    <t>НАЛОГОВЫЕ И НЕНАЛОГОВЫЕ ДОХОДЫ</t>
  </si>
  <si>
    <t>НАЛОГИ НА ПРИБЫЛЬ, ДОХОДЫ</t>
  </si>
  <si>
    <t>Налог на прибыль организаций</t>
  </si>
  <si>
    <t xml:space="preserve">Налог на прибыль организаций, зачисляемый в бюджеты бюджетной системы Российской Федерации по соответствующим ставкам </t>
  </si>
  <si>
    <t>Налог на прибыль организаций, кроме налога, уплаченного налогоплательщиками, осуществляющими деятельность по производству сжиженного природного газа и до 31 декабря 2022 года включительно осуществившими экспорт хотя бы одной партии сжиженного природного газа на основании лицензии на осуществление исключительного права на экспорт газа (за исключением налога, уплаченного налогоплательщиками, которые до 1 января 2023 года являлись участниками консолидированной группы налогоплательщиков), зачисляемый в бюджеты субъектов Российской Федерации</t>
  </si>
  <si>
    <t>Налог на прибыль организаций, уплаченный налогоплательщиками, которые до 1 января 2023 года являлись участниками консолидированной группы налогоплательщиков, за налоговые периоды до 1 января 2023 года (в том числе перерасчеты, недоимка и задолженность), зачисляемый в бюджеты субъектов Российской Федерации</t>
  </si>
  <si>
    <t>-</t>
  </si>
  <si>
    <t>Доходы от налога на прибыль организаций, уплаченного налогоплательщиками, которые до 1 января 2023 года являлись участниками консолидированной группы налогоплательщиков, подлежащие зачислению в бюджеты субъектов Российской Федерации по нормативу, установленному Бюджетным кодексом Российской Федерации, распределяемые уполномоченным органом Федерального казначейства между бюджетами субъектов Российской Федерации по нормативам, установленным федеральным законом о федеральном бюджете</t>
  </si>
  <si>
    <t>Налог на прибыль организаций, уплаченный налогоплательщиками, которые до 1 января 2023 года являлись участниками консолидированной группы налогоплательщиков, зачисляемый в бюджеты субъектов Российской Федерации в соответствии с нормативом, установленным абзацем вторым пункта 2 статьи 56 Бюджетного кодекса Российской Федерации, распределяемый уполномоченным органом Федерального казначейства между бюджетами субъектов Российской Федерации и местными бюджетами</t>
  </si>
  <si>
    <t>Налог на доходы физических лиц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</si>
  <si>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227^1 и 228 Налогового кодекса Российской Федерации, а также доходов от долевого участия в 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</si>
  <si>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</si>
  <si>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</si>
  <si>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</si>
  <si>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3 402 тысячи рублей, относящейся к части налоговой базы, превышающей 20 миллионов рублей и составляющей не более 50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</si>
  <si>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9 402 тысячи рублей, относящейся к части налоговой базы, превышающей 50 миллионов рублей)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</si>
  <si>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</si>
  <si>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</si>
  <si>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</si>
  <si>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Налог на доходы физических лиц в части суммы налога, превышающей 3 402 тысячи рублей, относящейся к части налоговой базы, превышающей 20 миллионов рублей и составляющей не более 50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</si>
  <si>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Налог на доходы физических лиц в части суммы налога, относящейся к налоговой базе, указанной в пункте 6^2 статьи 210 Налогового кодекса Российской Федерации, не превышающей 5 миллионов рублей</t>
  </si>
  <si>
    <t>Налог на доходы физических лиц в части суммы налога, превышающей 650 тысяч рублей, относящейся к налоговой базе, указанной в пункте 6^2 статьи 210 Налогового кодекса Российской Федерации, превышающей 5 миллионов рублей</t>
  </si>
  <si>
    <t>НАЛОГИ НА ТОВАРЫ (РАБОТЫ, УСЛУГИ), РЕАЛИЗУЕМЫЕ НА ТЕРРИТОРИИ РОССИЙСКОЙ ФЕДЕРАЦИИ</t>
  </si>
  <si>
    <t>Акцизы по подакцизным товарам (продукции), производимым на территории Российской Федерации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</si>
  <si>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</si>
  <si>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</si>
  <si>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</si>
  <si>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</si>
  <si>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</si>
  <si>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</si>
  <si>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</si>
  <si>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</si>
  <si>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НАЛОГИ НА СОВОКУПНЫЙ ДОХОД</t>
  </si>
  <si>
    <t>Налог, взимаемый в связи с применением упрощенной системы налогообложения</t>
  </si>
  <si>
    <t>Налог, взимаемый с налогоплательщиков, выбравших в качестве объекта налогообложения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</si>
  <si>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</si>
  <si>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</si>
  <si>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</si>
  <si>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</si>
  <si>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</t>
  </si>
  <si>
    <t>Налог, взимаемый в связи с применением патентной системы налогообложения, зачисляемый в бюджеты городских округов</t>
  </si>
  <si>
    <t>НАЛОГИ НА ИМУЩЕСТВО</t>
  </si>
  <si>
    <t>Налог на имущество физических лиц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</si>
  <si>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</si>
  <si>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Земельный налог</t>
  </si>
  <si>
    <t xml:space="preserve">Земельный налог с организаций </t>
  </si>
  <si>
    <t>Земельный налог с организаций, обладающих земельным участком, расположенным в границах городских округов</t>
  </si>
  <si>
    <t>Земельный налог с физических лиц</t>
  </si>
  <si>
    <t>Земельный налог с физических лиц, обладающих земельным участком, расположенным в границах городских округов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</si>
  <si>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</si>
  <si>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</si>
  <si>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</si>
  <si>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</si>
  <si>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</si>
  <si>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Государственная пошлина за государственную регистрацию, а также за совершение прочих юридически значимых действий</t>
  </si>
  <si>
    <t>Государственная пошлина за выдачу разрешения на установку рекламной конструкции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</si>
  <si>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</si>
  <si>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</si>
  <si>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</si>
  <si>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</si>
  <si>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</si>
  <si>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</si>
  <si>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</si>
  <si>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</si>
  <si>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</si>
  <si>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Доходы от сдачи в аренду имущества, составляющего казну городских округов (за исключением земельных участков)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</si>
  <si>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</si>
  <si>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Плата по соглашениям об установлении сервитута в отношении земельных участков, государственная собственность на которые не разграничена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</si>
  <si>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округов</t>
  </si>
  <si>
    <t>Плата по соглашениям об установлении сервитута в отношении земельных участков после разграничения государственной собственности на землю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</si>
  <si>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находящихся в собственности городских округов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</si>
  <si>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</si>
  <si>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 от эксплуатации и использования имущества автомобильных дорог, находящихся в государственной и муниципальной собственности</t>
  </si>
  <si>
    <t>Доходы от эксплуатации и использования имущества автомобильных дорог, находящихся в собственности городских округов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</si>
  <si>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</si>
  <si>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</si>
  <si>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</si>
  <si>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</t>
  </si>
  <si>
    <t>ПЛАТЕЖИ ПРИ ПОЛЬЗОВАНИИ ПРИРОДНЫМИ РЕСУРСАМИ</t>
  </si>
  <si>
    <t>Плата за негативное воздействие на окружающую среду</t>
  </si>
  <si>
    <t>Плата за выбросы загрязняющих веществ в атмосферный воздух стационарными объектами</t>
  </si>
  <si>
    <t>Плата за сбросы загрязняющих веществ в водные объекты</t>
  </si>
  <si>
    <t>Плата за размещение отходов производства и потребления</t>
  </si>
  <si>
    <t>Плата за размещение отходов производства</t>
  </si>
  <si>
    <t>Плата за размещение твердых коммунальных отходов</t>
  </si>
  <si>
    <t>ДОХОДЫ ОТ ОКАЗАНИЯ ПЛАТНЫХ УСЛУГ И КОМПЕНСАЦИИ ЗАТРАТ ГОСУДАРСТВА</t>
  </si>
  <si>
    <t xml:space="preserve">Доходы от оказания платных услуг (работ) </t>
  </si>
  <si>
    <t>Прочие доходы от оказания платных услуг (работ)</t>
  </si>
  <si>
    <t>Прочие доходы от оказания платных услуг (работ) получателями средств бюджетов городских округов</t>
  </si>
  <si>
    <t>Доходы от компенсации затрат государства</t>
  </si>
  <si>
    <t>Доходы, поступающие в порядке возмещения расходов, понесенных в связи с эксплуатацией имущества</t>
  </si>
  <si>
    <t>Доходы, поступающие в порядке возмещения расходов, понесенных в связи с эксплуатацией имущества городских округов</t>
  </si>
  <si>
    <t xml:space="preserve">Прочие доходы от компенсации затрат государства </t>
  </si>
  <si>
    <t>Прочие доходы от компенсации затрат бюджетов городских округов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</si>
  <si>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</si>
  <si>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</si>
  <si>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Доходы от реализации имущества, находящегося в собственности городских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</si>
  <si>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</si>
  <si>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Средства от распоряжения и реализации выморочного имущества, обращенного в собственность государства (в части реализации основных средств по указанному имуществу)</t>
  </si>
  <si>
    <t>Средства от распоряжения и реализации выморочного имущества, обращенного в собственность городских округов (в части реализации основных средств по указанному имуществу)</t>
  </si>
  <si>
    <t>Доходы от продажи земельных участков, находящихся в государственной и муниципальной собственности</t>
  </si>
  <si>
    <t>Доходы от продажи земельных участков, государственная собственность на которые не разграничена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</si>
  <si>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</si>
  <si>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ШТРАФЫ, САНКЦИИ, ВОЗМЕЩЕНИЕ УЩЕРБА</t>
  </si>
  <si>
    <t>Административные штрафы, установленные Кодексом Российской Федерации об административных правонарушениях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</si>
  <si>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</si>
  <si>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</si>
  <si>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</si>
  <si>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</si>
  <si>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</si>
  <si>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</si>
  <si>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, природопользования и обращения с животными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</si>
  <si>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, природопользования и обращения с животными, налагаемые мировыми судьями, комиссиями по делам несовершеннолетних и защите их прав</t>
  </si>
  <si>
    <t>Административные штрафы, установленные главой 10 Кодекса Российской Федерации об административных правонарушениях, за административные правонарушения в сельском хозяйстве, ветеринарии и мелиорации земель</t>
  </si>
  <si>
    <t>Административные штрафы, установленные главой 10 Кодекса Российской Федерации об административных правонарушениях, за административные правонарушения в сельском хозяйстве, ветеринарии и мелиорации земель, налагаемые мировыми судьями, комиссиями по делам несовершеннолетних и защите их прав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</si>
  <si>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</si>
  <si>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</si>
  <si>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</si>
  <si>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</si>
  <si>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</si>
  <si>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 (за исключением штрафов, указанных в пункте 6 статьи 46 Бюджетного кодекса Российской Федерации), налагаемые мировыми судьями, комиссиями по делам несовершеннолетних и защите их прав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</si>
  <si>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бумаг, добычи, производства, использования и обращения драгоценных металлов и драгоценных камней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</si>
  <si>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</si>
  <si>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</t>
  </si>
  <si>
    <t>Административные штрафы, установленные главой 18 Кодекса Российской Федерации об административных правонарушениях, за административные правонарушения в области защиты государственной границы Российской Федерации и обеспечения режима пребывания иностранных граждан или лиц без гражданства на территории Российской Федерации</t>
  </si>
  <si>
    <t>Административные штрафы, установленные главой 18 Кодекса Российской Федерации об административных правонарушениях, за административные правонарушения в области защиты государственной границы Российской Федерации и обеспечения режима пребывания иностранных граждан или лиц без гражданства на территории Российской Федерации, налагаемые мировыми судьями, комиссиями по делам несовершеннолетних и защите их прав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</si>
  <si>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</si>
  <si>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</si>
  <si>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выявленные должностными лицами органов муниципального контроля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</si>
  <si>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</si>
  <si>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</si>
  <si>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Административные штрафы, установленные законами субъектов Российской Федерации об административных правонарушениях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</si>
  <si>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</si>
  <si>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</si>
  <si>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</si>
  <si>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округа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</si>
  <si>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</si>
  <si>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городского округа</t>
  </si>
  <si>
    <t>Платежи в целях возмещения причиненного ущерба (убытков)</t>
  </si>
  <si>
    <t>Платежи по искам о возмещении ущерба, а также платежи, уплачиваемые при добровольном возмещении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</si>
  <si>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Прочее возмещение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</si>
  <si>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</si>
  <si>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округов)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</si>
  <si>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</si>
  <si>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</si>
  <si>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t>
  </si>
  <si>
    <t>Платежи, уплачиваемые в целях возмещения вреда</t>
  </si>
  <si>
    <t>Платежи, уплачиваемые в целях возмещения вреда, причиняемого автомобильным дорогам</t>
  </si>
  <si>
    <t>Платежи, уплачиваемые в целях возмещения вреда, причиняемого автомобильным дорогам местного значения тяжеловесными транспортными средствами</t>
  </si>
  <si>
    <t>ПРОЧИЕ НЕНАЛОГОВЫЕ ДОХОДЫ</t>
  </si>
  <si>
    <t>Невыясненные поступления</t>
  </si>
  <si>
    <t>Невыясненные поступления, зачисляемые в бюджеты городских округов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</si>
  <si>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</si>
  <si>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</si>
  <si>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Субсидии бюджетам бюджетной системы Российской Федерации (межбюджетные субсидии)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</si>
  <si>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</si>
  <si>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городских округов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</si>
  <si>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</si>
  <si>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городских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</si>
  <si>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реализацию мероприятий по обеспечению жильем молодых семей</t>
  </si>
  <si>
    <t>Субсидии бюджетам городских округов на реализацию мероприятий по обеспечению жильем молодых семей</t>
  </si>
  <si>
    <t>Субсидии бюджетам на поддержку отрасли культуры</t>
  </si>
  <si>
    <t>Субсидии бюджетам городских округов на поддержку отрасли культуры</t>
  </si>
  <si>
    <t>Субсидии бюджетам на реализацию программ формирования современной городской среды</t>
  </si>
  <si>
    <t>Субсидии бюджетам городских округов на реализацию программ формирования современной городской среды</t>
  </si>
  <si>
    <t>Прочие субсидии</t>
  </si>
  <si>
    <t>Прочие субсидии бюджетам городских округов</t>
  </si>
  <si>
    <t>Субвенции бюджетам бюджетной системы Российской Федерации</t>
  </si>
  <si>
    <t>Субвенции местным бюджетам на выполнение передаваемых полномочий субъектов Российской Федерации</t>
  </si>
  <si>
    <t>Субвенции бюджетам городских округов на выполнение передаваемых полномочий субъектов Российской Федерации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</si>
  <si>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</si>
  <si>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Субвенции бюджетам городских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</si>
  <si>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</si>
  <si>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городских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</si>
  <si>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Иные межбюджетные трансферты</t>
  </si>
  <si>
    <t>Межбюджетные трансферты, передаваемые бюджетам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</si>
  <si>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Межбюджетные трансферты, передаваемые бюджетам городских округов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</si>
  <si>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</si>
  <si>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Межбюджетные трансферты, передаваемые бюджетам городских округов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</si>
  <si>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</si>
  <si>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городских округов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</si>
  <si>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Прочие межбюджетные трансферты, передаваемые бюджетам</t>
  </si>
  <si>
    <t>Прочие межбюджетные трансферты, передаваемые бюджетам городских округов</t>
  </si>
  <si>
    <t>БЕЗВОЗМЕЗДНЫЕ ПОСТУПЛЕНИЯ ОТ НЕГОСУДАРСТВЕННЫХ ОРГАНИЗАЦИЙ</t>
  </si>
  <si>
    <t>Безвозмездные поступления от негосударственных организаций в бюджеты городских округов</t>
  </si>
  <si>
    <t>Поступления от денежных пожертвований, предоставляемых негосударственными организациями получателям средств бюджетов городских округов</t>
  </si>
  <si>
    <t>ПЕРЕЧИСЛЕНИЯ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</si>
  <si>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Перечисления из бюджетов городских округов (в бюджеты городских округов)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 взысканные суммы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</si>
  <si>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</si>
  <si>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</si>
  <si>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Доходы бюджетов городских округов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</si>
  <si>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Доходы бюджетов городских округов от возврата организациями остатков субсидий прошлых лет</t>
  </si>
  <si>
    <t>Доходы бюджетов городских округов от возврата бюджетными учреждениями остатков субсидий прошлых лет</t>
  </si>
  <si>
    <t>Доходы бюджетов городских округов от возврата автономными учреждениями остатков субсидий прошлых лет</t>
  </si>
  <si>
    <t>Доходы бюджетов городских округов от возврата иными организациями остатков субсидий прошлых лет</t>
  </si>
  <si>
    <t>ВОЗВРАТ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</si>
  <si>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</si>
  <si>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>Возврат остатков субсидий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организациях, из бюджетов городских округов</t>
  </si>
  <si>
    <t>Возврат прочих остатков субсидий, субвенций и иных межбюджетных трансфертов, имеющих целевое назначение, прошлых лет из бюджетов городских округов</t>
  </si>
  <si>
    <t>2. Расходы бюджета</t>
  </si>
  <si>
    <t>Расходы бюджета -  всего, в том числе:</t>
  </si>
  <si>
    <t>Общегосударственные вопросы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</si>
  <si>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</si>
  <si>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</si>
  <si>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</si>
  <si>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</si>
  <si>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</si>
  <si>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</si>
  <si>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</si>
  <si>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безопасность и правоохранительная деятельность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</si>
  <si>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</si>
  <si>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</si>
  <si>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</si>
  <si>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</si>
  <si>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>Транспорт</t>
  </si>
  <si>
    <t>Дорожное хозяйство (дорожные фонды)</t>
  </si>
  <si>
    <t>Связь и информатика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</si>
  <si>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</si>
  <si>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</si>
  <si>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</si>
  <si>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</si>
  <si>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</si>
  <si>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</si>
  <si>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</si>
  <si>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</si>
  <si>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</si>
  <si>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</si>
  <si>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</si>
  <si>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</si>
  <si>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</si>
  <si>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</si>
  <si>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</si>
  <si>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</si>
  <si>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</si>
  <si>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</si>
  <si>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</si>
  <si>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</si>
  <si>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</si>
  <si>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</si>
  <si>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</si>
  <si>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</si>
  <si>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</si>
  <si>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</si>
  <si>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</si>
  <si>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</si>
  <si>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</si>
  <si>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</si>
  <si>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</si>
  <si>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</si>
  <si>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</si>
  <si>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</si>
  <si>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Результат исполнения бюджета (дефицит/профицит)</t>
  </si>
  <si>
    <t>3. Источники финансирования дефицита бюджета</t>
  </si>
  <si>
    <t>Источники финансирования дефицита бюджета - всего, в том числе:</t>
  </si>
  <si>
    <t>Источники внутреннего финансирования дефицитов бюджетов</t>
  </si>
  <si>
    <t>Кредиты кредитных организаций в валюте Российской Федерации</t>
  </si>
  <si>
    <t>Привлечение кредитов от кредитных организаций в валюте Российской Федерации</t>
  </si>
  <si>
    <t>Погашение кредитов, предоставленных кредитными организациями в валюте Российской Федерации</t>
  </si>
  <si>
    <t>Погашение городскими округами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</si>
  <si>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</si>
  <si>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</si>
  <si>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Привлечение бюджетных кредитов из других бюджетов бюджетной системы Российской Федерации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</si>
  <si>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</si>
  <si>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</si>
  <si>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</si>
  <si>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 xml:space="preserve">Изменение остатков средств </t>
  </si>
  <si>
    <t>Увеличение остатков средств, всего</t>
  </si>
  <si>
    <t>Увеличение остатков средств бюджетов</t>
  </si>
  <si>
    <t>Увеличение прочих остатков средств бюджетов</t>
  </si>
  <si>
    <t>Увеличение прочих остатков денежных средств бюджетов</t>
  </si>
  <si>
    <t>Увеличение прочих остатков денежных средств бюджетов городских округов</t>
  </si>
  <si>
    <t>Уменьшение остатков средств, всего</t>
  </si>
  <si>
    <t>Уменьшение остатков средств бюджетов</t>
  </si>
  <si>
    <t>Уменьшение прочих остатков средств бюджетов</t>
  </si>
  <si>
    <t>Уменьшение прочих остатков денежных средств бюджетов</t>
  </si>
  <si>
    <t>Уменьшение прочих остатков денежных средств бюджетов городских округов</t>
  </si>
  <si>
    <t xml:space="preserve">распоряжением Администрации города Норильска </t>
  </si>
  <si>
    <t>Финансовое управление Администрации города Норильска</t>
  </si>
  <si>
    <t>Муниципальное образование город Норильск</t>
  </si>
  <si>
    <r>
      <t xml:space="preserve">Периодичность: </t>
    </r>
    <r>
      <rPr>
        <u/>
        <sz val="10"/>
        <color rgb="FF000000"/>
        <rFont val="Times New Roman"/>
        <family val="1"/>
        <charset val="204"/>
      </rPr>
      <t>квартальная</t>
    </r>
  </si>
  <si>
    <r>
      <t xml:space="preserve">Единица измерения: </t>
    </r>
    <r>
      <rPr>
        <u/>
        <sz val="10"/>
        <color rgb="FF000000"/>
        <rFont val="Times New Roman"/>
        <family val="1"/>
        <charset val="204"/>
      </rPr>
      <t>тыс. руб.</t>
    </r>
  </si>
  <si>
    <t>на 01 июля 2025 года</t>
  </si>
  <si>
    <t>% исполнения к годовому плану</t>
  </si>
  <si>
    <t>4=3/2</t>
  </si>
  <si>
    <t>Наименование финансового органа</t>
  </si>
  <si>
    <t>0100</t>
  </si>
  <si>
    <t>0102</t>
  </si>
  <si>
    <t>0103</t>
  </si>
  <si>
    <t>0104</t>
  </si>
  <si>
    <t>0105</t>
  </si>
  <si>
    <t>0106</t>
  </si>
  <si>
    <t>0111</t>
  </si>
  <si>
    <t>0113</t>
  </si>
  <si>
    <t>0300</t>
  </si>
  <si>
    <t>0309</t>
  </si>
  <si>
    <t>0310</t>
  </si>
  <si>
    <t>0314</t>
  </si>
  <si>
    <t>0400</t>
  </si>
  <si>
    <t>0408</t>
  </si>
  <si>
    <t>0409</t>
  </si>
  <si>
    <t>0410</t>
  </si>
  <si>
    <t>0412</t>
  </si>
  <si>
    <t>0500</t>
  </si>
  <si>
    <t>0501</t>
  </si>
  <si>
    <t>0502</t>
  </si>
  <si>
    <t>0503</t>
  </si>
  <si>
    <t>0505</t>
  </si>
  <si>
    <t>0600</t>
  </si>
  <si>
    <t>0602</t>
  </si>
  <si>
    <t>0603</t>
  </si>
  <si>
    <t>0605</t>
  </si>
  <si>
    <t>0700</t>
  </si>
  <si>
    <t>0701</t>
  </si>
  <si>
    <t>0702</t>
  </si>
  <si>
    <t>0703</t>
  </si>
  <si>
    <t>0705</t>
  </si>
  <si>
    <t>0707</t>
  </si>
  <si>
    <t>0709</t>
  </si>
  <si>
    <t>0800</t>
  </si>
  <si>
    <t>0801</t>
  </si>
  <si>
    <t>0804</t>
  </si>
  <si>
    <t>1000</t>
  </si>
  <si>
    <t>1001</t>
  </si>
  <si>
    <t>1003</t>
  </si>
  <si>
    <t>1004</t>
  </si>
  <si>
    <t>1006</t>
  </si>
  <si>
    <t>1100</t>
  </si>
  <si>
    <t>1101</t>
  </si>
  <si>
    <t>1102</t>
  </si>
  <si>
    <t>1105</t>
  </si>
  <si>
    <t>1200</t>
  </si>
  <si>
    <t>1201</t>
  </si>
  <si>
    <t>1300</t>
  </si>
  <si>
    <t>1301</t>
  </si>
  <si>
    <t>КФСР</t>
  </si>
  <si>
    <t>5=4/3</t>
  </si>
  <si>
    <t>1202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</si>
  <si>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</si>
  <si>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после1 января 2025 года)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</si>
  <si>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 после 1 января 2025 года)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</si>
</sst>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419]dd\.mm\.yyyy"/>
    <numFmt numFmtId="165" formatCode="#,##0.0"/>
    <numFmt numFmtId="166" formatCode="_-* #,##0.0_р_._-;\-* #,##0.0_р_._-;_-* &quot;-&quot;?_р_._-;_-@_-"/>
    <numFmt numFmtId="167" formatCode="0.0%"/>
  </numFmts>
  <fonts count="28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04"/>
    </font>
    <font>
      <sz val="8"/>
      <color rgb="FF000000"/>
      <name val="Arial"/>
      <family val="2"/>
      <charset val="204"/>
    </font>
    <font>
      <sz val="11"/>
      <color rgb="FF000000"/>
      <name val="Calibri"/>
      <family val="2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name val="Calibri"/>
      <family val="2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name val="Calibri"/>
      <family val="2"/>
      <charset val="204"/>
    </font>
    <font>
      <b/>
      <sz val="13"/>
      <color rgb="FF000000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3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9" fontId="3" fillId="0" borderId="0" applyFont="0" applyFill="0" applyBorder="0" applyAlignment="0" applyProtection="0"/>
  </cellStyleXfs>
  <cellXfs count="87">
    <xf numFmtId="0" fontId="1" fillId="0" borderId="0" xfId="0" applyFont="1" applyFill="1" applyBorder="1"/>
    <xf numFmtId="0" fontId="4" fillId="0" borderId="0" xfId="0" applyFont="1" applyFill="1"/>
    <xf numFmtId="0" fontId="5" fillId="0" borderId="0" xfId="0" applyFont="1" applyFill="1" applyBorder="1"/>
    <xf numFmtId="0" fontId="6" fillId="0" borderId="0" xfId="0" applyFont="1" applyFill="1"/>
    <xf numFmtId="0" fontId="9" fillId="0" borderId="0" xfId="1" applyNumberFormat="1" applyFont="1" applyFill="1" applyBorder="1" applyAlignment="1">
      <alignment vertical="top" wrapText="1" readingOrder="1"/>
    </xf>
    <xf numFmtId="0" fontId="10" fillId="0" borderId="0" xfId="1" applyNumberFormat="1" applyFont="1" applyFill="1" applyBorder="1" applyAlignment="1">
      <alignment vertical="top" wrapText="1" readingOrder="1"/>
    </xf>
    <xf numFmtId="0" fontId="10" fillId="0" borderId="2" xfId="1" applyNumberFormat="1" applyFont="1" applyFill="1" applyBorder="1" applyAlignment="1">
      <alignment horizontal="center" vertical="center" wrapText="1" readingOrder="1"/>
    </xf>
    <xf numFmtId="0" fontId="10" fillId="0" borderId="0" xfId="1" applyNumberFormat="1" applyFont="1" applyFill="1" applyBorder="1" applyAlignment="1">
      <alignment horizontal="right" vertical="center" wrapText="1" readingOrder="1"/>
    </xf>
    <xf numFmtId="0" fontId="10" fillId="0" borderId="3" xfId="1" applyNumberFormat="1" applyFont="1" applyFill="1" applyBorder="1" applyAlignment="1">
      <alignment horizontal="center" vertical="center" wrapText="1" readingOrder="1"/>
    </xf>
    <xf numFmtId="0" fontId="11" fillId="0" borderId="0" xfId="1" applyNumberFormat="1" applyFont="1" applyFill="1" applyBorder="1" applyAlignment="1">
      <alignment horizontal="center" vertical="center" wrapText="1" readingOrder="1"/>
    </xf>
    <xf numFmtId="0" fontId="13" fillId="0" borderId="0" xfId="1" applyNumberFormat="1" applyFont="1" applyFill="1" applyBorder="1" applyAlignment="1">
      <alignment horizontal="center" vertical="center" wrapText="1" readingOrder="1"/>
    </xf>
    <xf numFmtId="164" fontId="10" fillId="0" borderId="3" xfId="1" applyNumberFormat="1" applyFont="1" applyFill="1" applyBorder="1" applyAlignment="1">
      <alignment horizontal="center" vertical="center" wrapText="1" readingOrder="1"/>
    </xf>
    <xf numFmtId="0" fontId="10" fillId="0" borderId="3" xfId="1" applyNumberFormat="1" applyFont="1" applyFill="1" applyBorder="1" applyAlignment="1">
      <alignment horizontal="center" vertical="top" wrapText="1" readingOrder="1"/>
    </xf>
    <xf numFmtId="0" fontId="9" fillId="0" borderId="0" xfId="1" applyNumberFormat="1" applyFont="1" applyFill="1" applyBorder="1" applyAlignment="1">
      <alignment horizontal="left" vertical="center" wrapText="1" readingOrder="1"/>
    </xf>
    <xf numFmtId="0" fontId="14" fillId="0" borderId="3" xfId="1" applyNumberFormat="1" applyFont="1" applyFill="1" applyBorder="1" applyAlignment="1">
      <alignment horizontal="center" vertical="top" wrapText="1" readingOrder="1"/>
    </xf>
    <xf numFmtId="0" fontId="14" fillId="0" borderId="3" xfId="1" applyNumberFormat="1" applyFont="1" applyFill="1" applyBorder="1" applyAlignment="1">
      <alignment horizontal="center" vertical="center" wrapText="1" readingOrder="1"/>
    </xf>
    <xf numFmtId="0" fontId="16" fillId="0" borderId="3" xfId="1" applyNumberFormat="1" applyFont="1" applyFill="1" applyBorder="1" applyAlignment="1">
      <alignment horizontal="center" vertical="center" wrapText="1" readingOrder="1"/>
    </xf>
    <xf numFmtId="0" fontId="18" fillId="0" borderId="0" xfId="0" applyFont="1" applyFill="1" applyBorder="1"/>
    <xf numFmtId="0" fontId="16" fillId="0" borderId="3" xfId="1" applyNumberFormat="1" applyFont="1" applyFill="1" applyBorder="1" applyAlignment="1">
      <alignment horizontal="left" vertical="center" wrapText="1" readingOrder="1"/>
    </xf>
    <xf numFmtId="165" fontId="16" fillId="0" borderId="3" xfId="1" applyNumberFormat="1" applyFont="1" applyFill="1" applyBorder="1" applyAlignment="1">
      <alignment horizontal="right" vertical="center" wrapText="1" readingOrder="1"/>
    </xf>
    <xf numFmtId="0" fontId="17" fillId="0" borderId="3" xfId="1" applyNumberFormat="1" applyFont="1" applyFill="1" applyBorder="1" applyAlignment="1">
      <alignment horizontal="left" vertical="center" wrapText="1" readingOrder="1"/>
    </xf>
    <xf numFmtId="165" fontId="17" fillId="0" borderId="3" xfId="1" applyNumberFormat="1" applyFont="1" applyFill="1" applyBorder="1" applyAlignment="1">
      <alignment horizontal="right" vertical="center" wrapText="1" readingOrder="1"/>
    </xf>
    <xf numFmtId="166" fontId="17" fillId="0" borderId="3" xfId="1" applyNumberFormat="1" applyFont="1" applyFill="1" applyBorder="1" applyAlignment="1">
      <alignment horizontal="right" vertical="center" wrapText="1" readingOrder="1"/>
    </xf>
    <xf numFmtId="166" fontId="16" fillId="0" borderId="3" xfId="1" applyNumberFormat="1" applyFont="1" applyFill="1" applyBorder="1" applyAlignment="1">
      <alignment horizontal="right" vertical="center" wrapText="1" readingOrder="1"/>
    </xf>
    <xf numFmtId="0" fontId="8" fillId="0" borderId="0" xfId="0" applyFont="1" applyFill="1" applyBorder="1" applyAlignment="1">
      <alignment wrapText="1"/>
    </xf>
    <xf numFmtId="0" fontId="8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18" fillId="0" borderId="0" xfId="0" applyFont="1" applyFill="1" applyBorder="1" applyAlignment="1"/>
    <xf numFmtId="0" fontId="8" fillId="0" borderId="0" xfId="0" applyFont="1" applyFill="1" applyBorder="1"/>
    <xf numFmtId="0" fontId="16" fillId="2" borderId="3" xfId="1" applyNumberFormat="1" applyFont="1" applyFill="1" applyBorder="1" applyAlignment="1">
      <alignment vertical="center" wrapText="1" readingOrder="1"/>
    </xf>
    <xf numFmtId="0" fontId="16" fillId="2" borderId="3" xfId="1" applyNumberFormat="1" applyFont="1" applyFill="1" applyBorder="1" applyAlignment="1">
      <alignment horizontal="center" vertical="center" wrapText="1" readingOrder="1"/>
    </xf>
    <xf numFmtId="165" fontId="16" fillId="2" borderId="3" xfId="1" applyNumberFormat="1" applyFont="1" applyFill="1" applyBorder="1" applyAlignment="1">
      <alignment vertical="center" wrapText="1" readingOrder="1"/>
    </xf>
    <xf numFmtId="0" fontId="16" fillId="0" borderId="3" xfId="1" applyNumberFormat="1" applyFont="1" applyFill="1" applyBorder="1" applyAlignment="1">
      <alignment vertical="center" wrapText="1" readingOrder="1"/>
    </xf>
    <xf numFmtId="165" fontId="16" fillId="0" borderId="3" xfId="1" applyNumberFormat="1" applyFont="1" applyFill="1" applyBorder="1" applyAlignment="1">
      <alignment vertical="center" wrapText="1" readingOrder="1"/>
    </xf>
    <xf numFmtId="0" fontId="17" fillId="0" borderId="3" xfId="1" applyNumberFormat="1" applyFont="1" applyFill="1" applyBorder="1" applyAlignment="1">
      <alignment vertical="center" wrapText="1" readingOrder="1"/>
    </xf>
    <xf numFmtId="165" fontId="17" fillId="0" borderId="3" xfId="1" applyNumberFormat="1" applyFont="1" applyFill="1" applyBorder="1" applyAlignment="1">
      <alignment vertical="center" wrapText="1" readingOrder="1"/>
    </xf>
    <xf numFmtId="0" fontId="8" fillId="0" borderId="0" xfId="0" applyFont="1" applyFill="1" applyBorder="1" applyAlignment="1">
      <alignment vertical="center" readingOrder="1"/>
    </xf>
    <xf numFmtId="165" fontId="8" fillId="0" borderId="0" xfId="0" applyNumberFormat="1" applyFont="1" applyFill="1" applyBorder="1" applyAlignment="1">
      <alignment vertical="center" readingOrder="1"/>
    </xf>
    <xf numFmtId="0" fontId="7" fillId="0" borderId="0" xfId="0" applyFont="1" applyFill="1" applyBorder="1" applyAlignment="1">
      <alignment vertical="center" readingOrder="1"/>
    </xf>
    <xf numFmtId="165" fontId="7" fillId="0" borderId="0" xfId="0" applyNumberFormat="1" applyFont="1" applyFill="1" applyBorder="1" applyAlignment="1">
      <alignment vertical="center" readingOrder="1"/>
    </xf>
    <xf numFmtId="0" fontId="17" fillId="0" borderId="3" xfId="1" applyNumberFormat="1" applyFont="1" applyFill="1" applyBorder="1" applyAlignment="1">
      <alignment horizontal="center" vertical="center" wrapText="1" readingOrder="1"/>
    </xf>
    <xf numFmtId="0" fontId="8" fillId="0" borderId="0" xfId="0" applyFont="1" applyFill="1" applyBorder="1"/>
    <xf numFmtId="0" fontId="16" fillId="0" borderId="0" xfId="1" applyNumberFormat="1" applyFont="1" applyFill="1" applyBorder="1" applyAlignment="1">
      <alignment horizontal="center" vertical="center" wrapText="1" readingOrder="1"/>
    </xf>
    <xf numFmtId="0" fontId="4" fillId="0" borderId="0" xfId="0" applyFont="1" applyAlignment="1">
      <alignment horizontal="right" vertical="center" wrapText="1"/>
    </xf>
    <xf numFmtId="0" fontId="7" fillId="0" borderId="0" xfId="1" applyNumberFormat="1" applyFont="1" applyFill="1" applyBorder="1" applyAlignment="1">
      <alignment horizontal="center" vertical="center" wrapText="1" readingOrder="1"/>
    </xf>
    <xf numFmtId="0" fontId="7" fillId="0" borderId="0" xfId="0" applyFont="1" applyFill="1" applyBorder="1" applyAlignment="1">
      <alignment horizontal="center"/>
    </xf>
    <xf numFmtId="0" fontId="16" fillId="0" borderId="4" xfId="1" applyNumberFormat="1" applyFont="1" applyFill="1" applyBorder="1" applyAlignment="1">
      <alignment horizontal="center" vertical="center" wrapText="1" readingOrder="1"/>
    </xf>
    <xf numFmtId="0" fontId="2" fillId="0" borderId="0" xfId="1" applyNumberFormat="1" applyFont="1" applyFill="1" applyBorder="1" applyAlignment="1">
      <alignment horizontal="right" vertical="top" wrapText="1" readingOrder="1"/>
    </xf>
    <xf numFmtId="0" fontId="1" fillId="0" borderId="0" xfId="0" applyFont="1" applyFill="1" applyBorder="1"/>
    <xf numFmtId="0" fontId="17" fillId="0" borderId="3" xfId="1" applyNumberFormat="1" applyFont="1" applyFill="1" applyBorder="1" applyAlignment="1">
      <alignment horizontal="center" vertical="center" wrapText="1" readingOrder="1"/>
    </xf>
    <xf numFmtId="0" fontId="8" fillId="0" borderId="3" xfId="1" applyNumberFormat="1" applyFont="1" applyFill="1" applyBorder="1" applyAlignment="1">
      <alignment vertical="top" wrapText="1"/>
    </xf>
    <xf numFmtId="0" fontId="16" fillId="0" borderId="3" xfId="1" applyNumberFormat="1" applyFont="1" applyFill="1" applyBorder="1" applyAlignment="1">
      <alignment horizontal="left" vertical="center" wrapText="1" readingOrder="1"/>
    </xf>
    <xf numFmtId="0" fontId="8" fillId="0" borderId="3" xfId="1" applyNumberFormat="1" applyFont="1" applyFill="1" applyBorder="1" applyAlignment="1">
      <alignment vertical="center" wrapText="1"/>
    </xf>
    <xf numFmtId="165" fontId="16" fillId="0" borderId="3" xfId="1" applyNumberFormat="1" applyFont="1" applyFill="1" applyBorder="1" applyAlignment="1">
      <alignment horizontal="right" vertical="center" readingOrder="1"/>
    </xf>
    <xf numFmtId="165" fontId="8" fillId="0" borderId="3" xfId="1" applyNumberFormat="1" applyFont="1" applyFill="1" applyBorder="1" applyAlignment="1">
      <alignment vertical="center"/>
    </xf>
    <xf numFmtId="0" fontId="7" fillId="0" borderId="3" xfId="1" applyNumberFormat="1" applyFont="1" applyFill="1" applyBorder="1" applyAlignment="1">
      <alignment vertical="center" wrapText="1"/>
    </xf>
    <xf numFmtId="165" fontId="7" fillId="0" borderId="3" xfId="1" applyNumberFormat="1" applyFont="1" applyFill="1" applyBorder="1" applyAlignment="1">
      <alignment vertical="center"/>
    </xf>
    <xf numFmtId="0" fontId="17" fillId="0" borderId="3" xfId="1" applyNumberFormat="1" applyFont="1" applyFill="1" applyBorder="1" applyAlignment="1">
      <alignment horizontal="left" vertical="center" wrapText="1" readingOrder="1"/>
    </xf>
    <xf numFmtId="165" fontId="17" fillId="0" borderId="3" xfId="1" applyNumberFormat="1" applyFont="1" applyFill="1" applyBorder="1" applyAlignment="1">
      <alignment horizontal="right" vertical="center" readingOrder="1"/>
    </xf>
    <xf numFmtId="0" fontId="19" fillId="0" borderId="3" xfId="0" applyFont="1" applyFill="1" applyBorder="1" applyAlignment="1">
      <alignment horizontal="center" vertical="center" wrapText="1"/>
    </xf>
    <xf numFmtId="167" fontId="16" fillId="0" borderId="3" xfId="2" applyNumberFormat="1" applyFont="1" applyFill="1" applyBorder="1" applyAlignment="1">
      <alignment horizontal="right" vertical="center" wrapText="1" readingOrder="1"/>
    </xf>
    <xf numFmtId="0" fontId="9" fillId="0" borderId="0" xfId="1" applyNumberFormat="1" applyFont="1" applyFill="1" applyBorder="1" applyAlignment="1">
      <alignment horizontal="left" wrapText="1" readingOrder="1"/>
    </xf>
    <xf numFmtId="0" fontId="12" fillId="0" borderId="1" xfId="1" applyNumberFormat="1" applyFont="1" applyFill="1" applyBorder="1" applyAlignment="1">
      <alignment wrapText="1"/>
    </xf>
    <xf numFmtId="0" fontId="9" fillId="0" borderId="0" xfId="1" applyNumberFormat="1" applyFont="1" applyFill="1" applyBorder="1" applyAlignment="1">
      <alignment horizontal="left" wrapText="1" readingOrder="1"/>
    </xf>
    <xf numFmtId="0" fontId="12" fillId="0" borderId="0" xfId="1" applyNumberFormat="1" applyFont="1" applyFill="1" applyBorder="1" applyAlignment="1">
      <alignment horizontal="left" wrapText="1"/>
    </xf>
    <xf numFmtId="0" fontId="12" fillId="0" borderId="1" xfId="1" applyNumberFormat="1" applyFont="1" applyFill="1" applyBorder="1" applyAlignment="1">
      <alignment horizontal="left" wrapText="1"/>
    </xf>
    <xf numFmtId="49" fontId="16" fillId="0" borderId="3" xfId="1" applyNumberFormat="1" applyFont="1" applyFill="1" applyBorder="1" applyAlignment="1" applyProtection="1">
      <alignment horizontal="center" vertical="center" wrapText="1" readingOrder="1"/>
      <protection locked="0"/>
    </xf>
    <xf numFmtId="49" fontId="17" fillId="0" borderId="3" xfId="1" applyNumberFormat="1" applyFont="1" applyFill="1" applyBorder="1" applyAlignment="1" applyProtection="1">
      <alignment horizontal="center" vertical="center" wrapText="1" readingOrder="1"/>
      <protection locked="0"/>
    </xf>
    <xf numFmtId="165" fontId="16" fillId="0" borderId="3" xfId="1" applyNumberFormat="1" applyFont="1" applyFill="1" applyBorder="1" applyAlignment="1">
      <alignment horizontal="center" vertical="center" wrapText="1" readingOrder="1"/>
    </xf>
    <xf numFmtId="167" fontId="16" fillId="2" borderId="3" xfId="2" applyNumberFormat="1" applyFont="1" applyFill="1" applyBorder="1" applyAlignment="1">
      <alignment horizontal="right" vertical="center" wrapText="1" readingOrder="1"/>
    </xf>
    <xf numFmtId="167" fontId="17" fillId="0" borderId="3" xfId="2" applyNumberFormat="1" applyFont="1" applyFill="1" applyBorder="1" applyAlignment="1">
      <alignment horizontal="right" vertical="center" wrapText="1" readingOrder="1"/>
    </xf>
    <xf numFmtId="49" fontId="17" fillId="0" borderId="3" xfId="1" applyNumberFormat="1" applyFont="1" applyFill="1" applyBorder="1" applyAlignment="1" applyProtection="1">
      <alignment horizontal="left" wrapText="1" readingOrder="1"/>
      <protection locked="0"/>
    </xf>
    <xf numFmtId="49" fontId="17" fillId="0" borderId="3" xfId="1" applyNumberFormat="1" applyFont="1" applyFill="1" applyBorder="1" applyAlignment="1">
      <alignment horizontal="center" vertical="center" wrapText="1" readingOrder="1"/>
    </xf>
    <xf numFmtId="165" fontId="17" fillId="0" borderId="0" xfId="1" applyNumberFormat="1" applyFont="1" applyFill="1" applyBorder="1" applyAlignment="1">
      <alignment horizontal="right" vertical="center" wrapText="1" readingOrder="1"/>
    </xf>
    <xf numFmtId="0" fontId="20" fillId="0" borderId="3" xfId="1" applyNumberFormat="1" applyFont="1" applyFill="1" applyBorder="1" applyAlignment="1">
      <alignment horizontal="left" vertical="center" wrapText="1" readingOrder="1"/>
    </xf>
    <xf numFmtId="0" fontId="21" fillId="0" borderId="3" xfId="1" applyNumberFormat="1" applyFont="1" applyFill="1" applyBorder="1" applyAlignment="1">
      <alignment vertical="center" wrapText="1"/>
    </xf>
    <xf numFmtId="165" fontId="20" fillId="0" borderId="3" xfId="1" applyNumberFormat="1" applyFont="1" applyFill="1" applyBorder="1" applyAlignment="1">
      <alignment horizontal="right" vertical="center" readingOrder="1"/>
    </xf>
    <xf numFmtId="165" fontId="21" fillId="0" borderId="3" xfId="1" applyNumberFormat="1" applyFont="1" applyFill="1" applyBorder="1" applyAlignment="1">
      <alignment vertical="center"/>
    </xf>
    <xf numFmtId="0" fontId="22" fillId="0" borderId="0" xfId="0" applyFont="1" applyFill="1" applyBorder="1" applyAlignment="1"/>
    <xf numFmtId="0" fontId="23" fillId="0" borderId="3" xfId="1" applyNumberFormat="1" applyFont="1" applyFill="1" applyBorder="1" applyAlignment="1">
      <alignment vertical="center" wrapText="1"/>
    </xf>
    <xf numFmtId="165" fontId="23" fillId="0" borderId="3" xfId="1" applyNumberFormat="1" applyFont="1" applyFill="1" applyBorder="1" applyAlignment="1">
      <alignment vertical="center"/>
    </xf>
    <xf numFmtId="0" fontId="24" fillId="0" borderId="0" xfId="0" applyFont="1" applyFill="1" applyBorder="1" applyAlignment="1"/>
    <xf numFmtId="0" fontId="25" fillId="0" borderId="3" xfId="1" applyNumberFormat="1" applyFont="1" applyFill="1" applyBorder="1" applyAlignment="1">
      <alignment horizontal="left" vertical="center" wrapText="1" readingOrder="1"/>
    </xf>
    <xf numFmtId="0" fontId="26" fillId="0" borderId="3" xfId="1" applyNumberFormat="1" applyFont="1" applyFill="1" applyBorder="1" applyAlignment="1">
      <alignment vertical="center" wrapText="1"/>
    </xf>
    <xf numFmtId="165" fontId="25" fillId="0" borderId="3" xfId="1" applyNumberFormat="1" applyFont="1" applyFill="1" applyBorder="1" applyAlignment="1">
      <alignment horizontal="right" vertical="center" readingOrder="1"/>
    </xf>
    <xf numFmtId="165" fontId="26" fillId="0" borderId="3" xfId="1" applyNumberFormat="1" applyFont="1" applyFill="1" applyBorder="1" applyAlignment="1">
      <alignment vertical="center"/>
    </xf>
    <xf numFmtId="0" fontId="27" fillId="0" borderId="0" xfId="0" applyFont="1" applyFill="1" applyBorder="1" applyAlignment="1"/>
  </cellXfs>
  <cellStyles count="3">
    <cellStyle name="Normal" xfId="1"/>
    <cellStyle name="Обычный" xfId="0" builtinId="0"/>
    <cellStyle name="Процентный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FF"/>
      <rgbColor rgb="00000000"/>
      <rgbColor rgb="00FF7F5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225"/>
  <sheetViews>
    <sheetView showGridLines="0" tabSelected="1" view="pageBreakPreview" topLeftCell="A3" zoomScale="60" zoomScaleNormal="100" workbookViewId="0">
      <selection activeCell="D211" sqref="D211"/>
    </sheetView>
  </sheetViews>
  <sheetFormatPr defaultRowHeight="15" x14ac:dyDescent="0.25"/>
  <cols>
    <col min="1" max="1" width="119" customWidth="1"/>
    <col min="2" max="2" width="16.85546875" customWidth="1"/>
    <col min="3" max="3" width="15.7109375" customWidth="1"/>
    <col min="4" max="4" width="17.28515625" customWidth="1"/>
  </cols>
  <sheetData>
    <row r="1" spans="1:4" ht="0.75" customHeight="1" x14ac:dyDescent="0.25"/>
    <row r="2" spans="1:4" s="2" customFormat="1" ht="15.75" x14ac:dyDescent="0.25">
      <c r="A2" s="1"/>
      <c r="B2" s="43"/>
      <c r="C2" s="43"/>
      <c r="D2" s="43"/>
    </row>
    <row r="3" spans="1:4" s="2" customFormat="1" ht="15.75" customHeight="1" x14ac:dyDescent="0.25">
      <c r="A3" s="43" t="s">
        <v>294</v>
      </c>
      <c r="B3" s="43"/>
      <c r="C3" s="43"/>
      <c r="D3" s="43"/>
    </row>
    <row r="4" spans="1:4" s="2" customFormat="1" ht="15" customHeight="1" x14ac:dyDescent="0.25">
      <c r="A4" s="3"/>
      <c r="B4" s="43"/>
      <c r="C4" s="43"/>
      <c r="D4" s="43"/>
    </row>
    <row r="5" spans="1:4" s="2" customFormat="1" ht="0.75" customHeight="1" x14ac:dyDescent="0.25"/>
    <row r="6" spans="1:4" s="2" customFormat="1" ht="16.7" customHeight="1" x14ac:dyDescent="0.25">
      <c r="A6" s="44" t="s">
        <v>1</v>
      </c>
      <c r="B6" s="41"/>
      <c r="C6" s="41"/>
      <c r="D6" s="41"/>
    </row>
    <row r="7" spans="1:4" s="2" customFormat="1" ht="16.7" customHeight="1" x14ac:dyDescent="0.25">
      <c r="A7" s="45" t="s">
        <v>299</v>
      </c>
      <c r="B7" s="45"/>
      <c r="C7" s="45"/>
      <c r="D7" s="45"/>
    </row>
    <row r="8" spans="1:4" s="2" customFormat="1" x14ac:dyDescent="0.25">
      <c r="A8" s="4" t="s">
        <v>0</v>
      </c>
      <c r="B8" s="4" t="s">
        <v>0</v>
      </c>
      <c r="C8" s="5" t="s">
        <v>0</v>
      </c>
      <c r="D8" s="6" t="s">
        <v>2</v>
      </c>
    </row>
    <row r="9" spans="1:4" s="2" customFormat="1" x14ac:dyDescent="0.25">
      <c r="A9" s="4" t="s">
        <v>0</v>
      </c>
      <c r="B9" s="4" t="s">
        <v>0</v>
      </c>
      <c r="C9" s="7" t="s">
        <v>3</v>
      </c>
      <c r="D9" s="8" t="s">
        <v>4</v>
      </c>
    </row>
    <row r="10" spans="1:4" s="2" customFormat="1" x14ac:dyDescent="0.25">
      <c r="A10" s="9" t="s">
        <v>0</v>
      </c>
      <c r="B10" s="10" t="s">
        <v>0</v>
      </c>
      <c r="C10" s="7" t="s">
        <v>5</v>
      </c>
      <c r="D10" s="11">
        <v>45839</v>
      </c>
    </row>
    <row r="11" spans="1:4" s="2" customFormat="1" x14ac:dyDescent="0.25">
      <c r="A11" s="10" t="s">
        <v>0</v>
      </c>
      <c r="B11" s="10" t="s">
        <v>0</v>
      </c>
      <c r="C11" s="7" t="s">
        <v>0</v>
      </c>
      <c r="D11" s="12"/>
    </row>
    <row r="12" spans="1:4" s="2" customFormat="1" ht="51" customHeight="1" x14ac:dyDescent="0.25">
      <c r="A12" s="61" t="s">
        <v>302</v>
      </c>
      <c r="B12" s="64" t="s">
        <v>295</v>
      </c>
      <c r="C12" s="7" t="s">
        <v>6</v>
      </c>
      <c r="D12" s="14"/>
    </row>
    <row r="13" spans="1:4" s="2" customFormat="1" ht="52.5" customHeight="1" x14ac:dyDescent="0.25">
      <c r="A13" s="61"/>
      <c r="B13" s="65"/>
      <c r="C13" s="7" t="s">
        <v>7</v>
      </c>
      <c r="D13" s="14"/>
    </row>
    <row r="14" spans="1:4" s="2" customFormat="1" ht="42.75" customHeight="1" x14ac:dyDescent="0.25">
      <c r="A14" s="63" t="s">
        <v>8</v>
      </c>
      <c r="B14" s="62" t="s">
        <v>296</v>
      </c>
      <c r="C14" s="7" t="s">
        <v>9</v>
      </c>
      <c r="D14" s="14"/>
    </row>
    <row r="15" spans="1:4" s="2" customFormat="1" x14ac:dyDescent="0.25">
      <c r="A15" s="13" t="s">
        <v>297</v>
      </c>
      <c r="B15" s="4" t="s">
        <v>0</v>
      </c>
      <c r="C15" s="5" t="s">
        <v>0</v>
      </c>
      <c r="D15" s="15" t="s">
        <v>0</v>
      </c>
    </row>
    <row r="16" spans="1:4" s="2" customFormat="1" x14ac:dyDescent="0.25">
      <c r="A16" s="13" t="s">
        <v>298</v>
      </c>
      <c r="B16" s="4" t="s">
        <v>0</v>
      </c>
      <c r="C16" s="5" t="s">
        <v>0</v>
      </c>
      <c r="D16" s="8" t="s">
        <v>10</v>
      </c>
    </row>
    <row r="17" spans="1:4" s="2" customFormat="1" ht="22.5" customHeight="1" x14ac:dyDescent="0.25">
      <c r="A17" s="42" t="s">
        <v>11</v>
      </c>
      <c r="B17" s="41"/>
      <c r="C17" s="41"/>
      <c r="D17" s="41"/>
    </row>
    <row r="18" spans="1:4" ht="42.75" x14ac:dyDescent="0.25">
      <c r="A18" s="16" t="s">
        <v>12</v>
      </c>
      <c r="B18" s="16" t="s">
        <v>13</v>
      </c>
      <c r="C18" s="16" t="s">
        <v>14</v>
      </c>
      <c r="D18" s="59" t="s">
        <v>300</v>
      </c>
    </row>
    <row r="19" spans="1:4" ht="16.7" customHeight="1" x14ac:dyDescent="0.25">
      <c r="A19" s="16" t="s">
        <v>15</v>
      </c>
      <c r="B19" s="16">
        <v>2</v>
      </c>
      <c r="C19" s="16">
        <v>3</v>
      </c>
      <c r="D19" s="16" t="s">
        <v>301</v>
      </c>
    </row>
    <row r="20" spans="1:4" ht="23.1" customHeight="1" x14ac:dyDescent="0.25">
      <c r="A20" s="18" t="s">
        <v>16</v>
      </c>
      <c r="B20" s="19">
        <v>32877718.71136</v>
      </c>
      <c r="C20" s="19">
        <v>15463662.1205</v>
      </c>
      <c r="D20" s="60">
        <f>C20/B20</f>
        <v>0.47033865872077535</v>
      </c>
    </row>
    <row r="21" spans="1:4" s="17" customFormat="1" x14ac:dyDescent="0.25">
      <c r="A21" s="18" t="s">
        <v>18</v>
      </c>
      <c r="B21" s="19">
        <v>19539446.399999999</v>
      </c>
      <c r="C21" s="19">
        <v>7456239.2114599999</v>
      </c>
      <c r="D21" s="60">
        <f t="shared" ref="D21:D84" si="0">C21/B21</f>
        <v>0.38159930730995534</v>
      </c>
    </row>
    <row r="22" spans="1:4" s="17" customFormat="1" x14ac:dyDescent="0.25">
      <c r="A22" s="18" t="s">
        <v>19</v>
      </c>
      <c r="B22" s="19">
        <v>14433742</v>
      </c>
      <c r="C22" s="19">
        <v>4798432.49211</v>
      </c>
      <c r="D22" s="60">
        <f t="shared" si="0"/>
        <v>0.33244549418369818</v>
      </c>
    </row>
    <row r="23" spans="1:4" x14ac:dyDescent="0.25">
      <c r="A23" s="20" t="s">
        <v>20</v>
      </c>
      <c r="B23" s="21">
        <v>5461329.0999999996</v>
      </c>
      <c r="C23" s="21">
        <v>1216736.70795</v>
      </c>
      <c r="D23" s="60">
        <f t="shared" si="0"/>
        <v>0.22279131795042348</v>
      </c>
    </row>
    <row r="24" spans="1:4" ht="30" x14ac:dyDescent="0.25">
      <c r="A24" s="20" t="s">
        <v>21</v>
      </c>
      <c r="B24" s="21">
        <v>909141.4</v>
      </c>
      <c r="C24" s="21">
        <v>254235.68664</v>
      </c>
      <c r="D24" s="60">
        <f t="shared" si="0"/>
        <v>0.27964372389157505</v>
      </c>
    </row>
    <row r="25" spans="1:4" ht="75" x14ac:dyDescent="0.25">
      <c r="A25" s="20" t="s">
        <v>22</v>
      </c>
      <c r="B25" s="21">
        <v>909141.4</v>
      </c>
      <c r="C25" s="21">
        <v>259081.20353999999</v>
      </c>
      <c r="D25" s="60">
        <f t="shared" si="0"/>
        <v>0.28497349646600628</v>
      </c>
    </row>
    <row r="26" spans="1:4" ht="45" x14ac:dyDescent="0.25">
      <c r="A26" s="20" t="s">
        <v>23</v>
      </c>
      <c r="B26" s="22">
        <v>0</v>
      </c>
      <c r="C26" s="21">
        <v>-4845.5169000000005</v>
      </c>
      <c r="D26" s="22">
        <v>0</v>
      </c>
    </row>
    <row r="27" spans="1:4" ht="75" x14ac:dyDescent="0.25">
      <c r="A27" s="20" t="s">
        <v>25</v>
      </c>
      <c r="B27" s="21">
        <v>3441823.3</v>
      </c>
      <c r="C27" s="21">
        <v>904883.26713000005</v>
      </c>
      <c r="D27" s="60">
        <f t="shared" si="0"/>
        <v>0.26290811243273299</v>
      </c>
    </row>
    <row r="28" spans="1:4" ht="75" x14ac:dyDescent="0.25">
      <c r="A28" s="20" t="s">
        <v>26</v>
      </c>
      <c r="B28" s="21">
        <v>1110364.3999999999</v>
      </c>
      <c r="C28" s="21">
        <v>57617.754179999996</v>
      </c>
      <c r="D28" s="60">
        <f t="shared" si="0"/>
        <v>5.189085148983523E-2</v>
      </c>
    </row>
    <row r="29" spans="1:4" x14ac:dyDescent="0.25">
      <c r="A29" s="20" t="s">
        <v>27</v>
      </c>
      <c r="B29" s="21">
        <v>8972412.9000000004</v>
      </c>
      <c r="C29" s="21">
        <v>3581695.7841599998</v>
      </c>
      <c r="D29" s="60">
        <f t="shared" si="0"/>
        <v>0.39918980814625682</v>
      </c>
    </row>
    <row r="30" spans="1:4" ht="120" x14ac:dyDescent="0.25">
      <c r="A30" s="20" t="s">
        <v>28</v>
      </c>
      <c r="B30" s="21">
        <v>4090279.8</v>
      </c>
      <c r="C30" s="21">
        <v>1793746.2304200002</v>
      </c>
      <c r="D30" s="60">
        <f t="shared" si="0"/>
        <v>0.43853875972494599</v>
      </c>
    </row>
    <row r="31" spans="1:4" ht="90" x14ac:dyDescent="0.25">
      <c r="A31" s="20" t="s">
        <v>29</v>
      </c>
      <c r="B31" s="21">
        <v>12424.8</v>
      </c>
      <c r="C31" s="21">
        <v>4437.2645499999999</v>
      </c>
      <c r="D31" s="60">
        <f t="shared" si="0"/>
        <v>0.35712965601055952</v>
      </c>
    </row>
    <row r="32" spans="1:4" ht="75" x14ac:dyDescent="0.25">
      <c r="A32" s="20" t="s">
        <v>30</v>
      </c>
      <c r="B32" s="22">
        <v>0</v>
      </c>
      <c r="C32" s="21">
        <v>618.84314000000006</v>
      </c>
      <c r="D32" s="22">
        <v>0</v>
      </c>
    </row>
    <row r="33" spans="1:4" ht="75" x14ac:dyDescent="0.25">
      <c r="A33" s="20" t="s">
        <v>31</v>
      </c>
      <c r="B33" s="22">
        <v>0</v>
      </c>
      <c r="C33" s="21">
        <v>1688.33698</v>
      </c>
      <c r="D33" s="22">
        <v>0</v>
      </c>
    </row>
    <row r="34" spans="1:4" ht="75" x14ac:dyDescent="0.25">
      <c r="A34" s="20" t="s">
        <v>32</v>
      </c>
      <c r="B34" s="22">
        <v>0</v>
      </c>
      <c r="C34" s="21">
        <v>2035.78</v>
      </c>
      <c r="D34" s="22">
        <v>0</v>
      </c>
    </row>
    <row r="35" spans="1:4" ht="75" x14ac:dyDescent="0.25">
      <c r="A35" s="20" t="s">
        <v>33</v>
      </c>
      <c r="B35" s="22">
        <v>0</v>
      </c>
      <c r="C35" s="21">
        <v>8267.5680800000009</v>
      </c>
      <c r="D35" s="22">
        <v>0</v>
      </c>
    </row>
    <row r="36" spans="1:4" ht="75" x14ac:dyDescent="0.25">
      <c r="A36" s="20" t="s">
        <v>34</v>
      </c>
      <c r="B36" s="21">
        <v>51973.1</v>
      </c>
      <c r="C36" s="21">
        <v>10603.32285</v>
      </c>
      <c r="D36" s="60">
        <f t="shared" si="0"/>
        <v>0.20401559364363489</v>
      </c>
    </row>
    <row r="37" spans="1:4" ht="45" x14ac:dyDescent="0.25">
      <c r="A37" s="20" t="s">
        <v>35</v>
      </c>
      <c r="B37" s="21">
        <v>6369.3</v>
      </c>
      <c r="C37" s="21">
        <v>1663.3403700000001</v>
      </c>
      <c r="D37" s="60">
        <f t="shared" si="0"/>
        <v>0.26114963496773586</v>
      </c>
    </row>
    <row r="38" spans="1:4" ht="240" x14ac:dyDescent="0.25">
      <c r="A38" s="20" t="s">
        <v>355</v>
      </c>
      <c r="B38" s="21">
        <v>339741.1</v>
      </c>
      <c r="C38" s="21">
        <v>33924.233249999997</v>
      </c>
      <c r="D38" s="60">
        <f t="shared" si="0"/>
        <v>9.9853191886409981E-2</v>
      </c>
    </row>
    <row r="39" spans="1:4" ht="60" x14ac:dyDescent="0.25">
      <c r="A39" s="20" t="s">
        <v>357</v>
      </c>
      <c r="B39" s="21">
        <v>24702.6</v>
      </c>
      <c r="C39" s="21">
        <v>8653.8269099999998</v>
      </c>
      <c r="D39" s="60">
        <f t="shared" si="0"/>
        <v>0.35032048893638729</v>
      </c>
    </row>
    <row r="40" spans="1:4" ht="60" x14ac:dyDescent="0.25">
      <c r="A40" s="20" t="s">
        <v>356</v>
      </c>
      <c r="B40" s="21">
        <v>313033.2</v>
      </c>
      <c r="C40" s="21">
        <v>104523.25754000001</v>
      </c>
      <c r="D40" s="60">
        <f t="shared" si="0"/>
        <v>0.33390470256828991</v>
      </c>
    </row>
    <row r="41" spans="1:4" ht="150" x14ac:dyDescent="0.25">
      <c r="A41" s="20" t="s">
        <v>36</v>
      </c>
      <c r="B41" s="21">
        <v>44085</v>
      </c>
      <c r="C41" s="21">
        <v>8546.0539600000011</v>
      </c>
      <c r="D41" s="60">
        <f t="shared" si="0"/>
        <v>0.19385400839287742</v>
      </c>
    </row>
    <row r="42" spans="1:4" ht="150" x14ac:dyDescent="0.25">
      <c r="A42" s="20" t="s">
        <v>37</v>
      </c>
      <c r="B42" s="22">
        <v>0</v>
      </c>
      <c r="C42" s="21">
        <v>1743.8103999999998</v>
      </c>
      <c r="D42" s="22">
        <v>0</v>
      </c>
    </row>
    <row r="43" spans="1:4" ht="30" x14ac:dyDescent="0.25">
      <c r="A43" s="20" t="s">
        <v>38</v>
      </c>
      <c r="B43" s="21">
        <v>4072532.9</v>
      </c>
      <c r="C43" s="21">
        <v>1596014.8393900001</v>
      </c>
      <c r="D43" s="60">
        <f t="shared" si="0"/>
        <v>0.3918973470760666</v>
      </c>
    </row>
    <row r="44" spans="1:4" ht="30" x14ac:dyDescent="0.25">
      <c r="A44" s="20" t="s">
        <v>39</v>
      </c>
      <c r="B44" s="21">
        <v>17271.099999999999</v>
      </c>
      <c r="C44" s="21">
        <v>5229.0763200000001</v>
      </c>
      <c r="D44" s="60">
        <f t="shared" si="0"/>
        <v>0.30276452107856483</v>
      </c>
    </row>
    <row r="45" spans="1:4" s="17" customFormat="1" ht="28.5" x14ac:dyDescent="0.25">
      <c r="A45" s="18" t="s">
        <v>40</v>
      </c>
      <c r="B45" s="19">
        <v>67552.800000000003</v>
      </c>
      <c r="C45" s="19">
        <v>29003.432519999998</v>
      </c>
      <c r="D45" s="60">
        <f t="shared" si="0"/>
        <v>0.42934463886026925</v>
      </c>
    </row>
    <row r="46" spans="1:4" x14ac:dyDescent="0.25">
      <c r="A46" s="20" t="s">
        <v>41</v>
      </c>
      <c r="B46" s="21">
        <v>67552.800000000003</v>
      </c>
      <c r="C46" s="21">
        <v>29003.432519999998</v>
      </c>
      <c r="D46" s="60">
        <f t="shared" si="0"/>
        <v>0.42934463886026925</v>
      </c>
    </row>
    <row r="47" spans="1:4" ht="45" x14ac:dyDescent="0.25">
      <c r="A47" s="20" t="s">
        <v>42</v>
      </c>
      <c r="B47" s="21">
        <v>35991</v>
      </c>
      <c r="C47" s="21">
        <v>14587.71422</v>
      </c>
      <c r="D47" s="60">
        <f t="shared" si="0"/>
        <v>0.40531561279208689</v>
      </c>
    </row>
    <row r="48" spans="1:4" ht="60" x14ac:dyDescent="0.25">
      <c r="A48" s="20" t="s">
        <v>43</v>
      </c>
      <c r="B48" s="21">
        <v>35991</v>
      </c>
      <c r="C48" s="21">
        <v>14587.71422</v>
      </c>
      <c r="D48" s="60">
        <f t="shared" si="0"/>
        <v>0.40531561279208689</v>
      </c>
    </row>
    <row r="49" spans="1:4" ht="45" x14ac:dyDescent="0.25">
      <c r="A49" s="20" t="s">
        <v>44</v>
      </c>
      <c r="B49" s="21">
        <v>184.8</v>
      </c>
      <c r="C49" s="21">
        <v>89.825100000000006</v>
      </c>
      <c r="D49" s="60">
        <f t="shared" si="0"/>
        <v>0.48606655844155844</v>
      </c>
    </row>
    <row r="50" spans="1:4" ht="60" x14ac:dyDescent="0.25">
      <c r="A50" s="20" t="s">
        <v>45</v>
      </c>
      <c r="B50" s="21">
        <v>184.8</v>
      </c>
      <c r="C50" s="21">
        <v>89.825100000000006</v>
      </c>
      <c r="D50" s="60">
        <f t="shared" si="0"/>
        <v>0.48606655844155844</v>
      </c>
    </row>
    <row r="51" spans="1:4" ht="45" x14ac:dyDescent="0.25">
      <c r="A51" s="20" t="s">
        <v>46</v>
      </c>
      <c r="B51" s="21">
        <v>36977.300000000003</v>
      </c>
      <c r="C51" s="21">
        <v>15896.72933</v>
      </c>
      <c r="D51" s="60">
        <f t="shared" si="0"/>
        <v>0.42990508582292375</v>
      </c>
    </row>
    <row r="52" spans="1:4" ht="60" x14ac:dyDescent="0.25">
      <c r="A52" s="20" t="s">
        <v>47</v>
      </c>
      <c r="B52" s="21">
        <v>36977.300000000003</v>
      </c>
      <c r="C52" s="21">
        <v>15896.72933</v>
      </c>
      <c r="D52" s="60">
        <f t="shared" si="0"/>
        <v>0.42990508582292375</v>
      </c>
    </row>
    <row r="53" spans="1:4" ht="45" x14ac:dyDescent="0.25">
      <c r="A53" s="20" t="s">
        <v>48</v>
      </c>
      <c r="B53" s="21">
        <v>-5600.3</v>
      </c>
      <c r="C53" s="21">
        <v>-1570.8361299999999</v>
      </c>
      <c r="D53" s="60">
        <f t="shared" si="0"/>
        <v>0.28049142545935035</v>
      </c>
    </row>
    <row r="54" spans="1:4" ht="60" x14ac:dyDescent="0.25">
      <c r="A54" s="20" t="s">
        <v>49</v>
      </c>
      <c r="B54" s="21">
        <v>-5600.3</v>
      </c>
      <c r="C54" s="21">
        <v>-1570.8361299999999</v>
      </c>
      <c r="D54" s="60">
        <f t="shared" si="0"/>
        <v>0.28049142545935035</v>
      </c>
    </row>
    <row r="55" spans="1:4" s="17" customFormat="1" x14ac:dyDescent="0.25">
      <c r="A55" s="18" t="s">
        <v>50</v>
      </c>
      <c r="B55" s="19">
        <v>1268402</v>
      </c>
      <c r="C55" s="19">
        <v>615841.93319000001</v>
      </c>
      <c r="D55" s="60">
        <f t="shared" si="0"/>
        <v>0.48552582950042655</v>
      </c>
    </row>
    <row r="56" spans="1:4" x14ac:dyDescent="0.25">
      <c r="A56" s="20" t="s">
        <v>51</v>
      </c>
      <c r="B56" s="21">
        <v>1156355.7</v>
      </c>
      <c r="C56" s="21">
        <v>506546.55543000001</v>
      </c>
      <c r="D56" s="60">
        <f t="shared" si="0"/>
        <v>0.43805427294559973</v>
      </c>
    </row>
    <row r="57" spans="1:4" x14ac:dyDescent="0.25">
      <c r="A57" s="20" t="s">
        <v>52</v>
      </c>
      <c r="B57" s="21">
        <v>871347.4</v>
      </c>
      <c r="C57" s="21">
        <v>393896.28061000002</v>
      </c>
      <c r="D57" s="60">
        <f t="shared" si="0"/>
        <v>0.45205423303036196</v>
      </c>
    </row>
    <row r="58" spans="1:4" x14ac:dyDescent="0.25">
      <c r="A58" s="20" t="s">
        <v>52</v>
      </c>
      <c r="B58" s="21">
        <v>871347.4</v>
      </c>
      <c r="C58" s="21">
        <v>393896.28061000002</v>
      </c>
      <c r="D58" s="60">
        <f t="shared" si="0"/>
        <v>0.45205423303036196</v>
      </c>
    </row>
    <row r="59" spans="1:4" ht="30" x14ac:dyDescent="0.25">
      <c r="A59" s="20" t="s">
        <v>53</v>
      </c>
      <c r="B59" s="21">
        <v>285008.3</v>
      </c>
      <c r="C59" s="21">
        <v>112650.27481999999</v>
      </c>
      <c r="D59" s="60">
        <f t="shared" si="0"/>
        <v>0.39525261130991624</v>
      </c>
    </row>
    <row r="60" spans="1:4" ht="30" x14ac:dyDescent="0.25">
      <c r="A60" s="20" t="s">
        <v>54</v>
      </c>
      <c r="B60" s="21">
        <v>285008.3</v>
      </c>
      <c r="C60" s="21">
        <v>112650.27481999999</v>
      </c>
      <c r="D60" s="60">
        <f t="shared" si="0"/>
        <v>0.39525261130991624</v>
      </c>
    </row>
    <row r="61" spans="1:4" x14ac:dyDescent="0.25">
      <c r="A61" s="20" t="s">
        <v>55</v>
      </c>
      <c r="B61" s="22">
        <v>0</v>
      </c>
      <c r="C61" s="21">
        <v>44.39087</v>
      </c>
      <c r="D61" s="22">
        <v>0</v>
      </c>
    </row>
    <row r="62" spans="1:4" x14ac:dyDescent="0.25">
      <c r="A62" s="20" t="s">
        <v>55</v>
      </c>
      <c r="B62" s="22">
        <v>0</v>
      </c>
      <c r="C62" s="21">
        <v>44.39087</v>
      </c>
      <c r="D62" s="22">
        <v>0</v>
      </c>
    </row>
    <row r="63" spans="1:4" x14ac:dyDescent="0.25">
      <c r="A63" s="20" t="s">
        <v>56</v>
      </c>
      <c r="B63" s="21">
        <v>763.9</v>
      </c>
      <c r="C63" s="21">
        <v>277.57299999999998</v>
      </c>
      <c r="D63" s="60">
        <f t="shared" si="0"/>
        <v>0.36336300562900903</v>
      </c>
    </row>
    <row r="64" spans="1:4" x14ac:dyDescent="0.25">
      <c r="A64" s="20" t="s">
        <v>56</v>
      </c>
      <c r="B64" s="21">
        <v>763.9</v>
      </c>
      <c r="C64" s="21">
        <v>277.57299999999998</v>
      </c>
      <c r="D64" s="60">
        <f t="shared" si="0"/>
        <v>0.36336300562900903</v>
      </c>
    </row>
    <row r="65" spans="1:4" x14ac:dyDescent="0.25">
      <c r="A65" s="20" t="s">
        <v>57</v>
      </c>
      <c r="B65" s="21">
        <v>111282.4</v>
      </c>
      <c r="C65" s="21">
        <v>108973.41389</v>
      </c>
      <c r="D65" s="60">
        <f t="shared" si="0"/>
        <v>0.979251111496517</v>
      </c>
    </row>
    <row r="66" spans="1:4" x14ac:dyDescent="0.25">
      <c r="A66" s="20" t="s">
        <v>58</v>
      </c>
      <c r="B66" s="21">
        <v>111282.4</v>
      </c>
      <c r="C66" s="21">
        <v>108973.41389</v>
      </c>
      <c r="D66" s="60">
        <f t="shared" si="0"/>
        <v>0.979251111496517</v>
      </c>
    </row>
    <row r="67" spans="1:4" s="17" customFormat="1" x14ac:dyDescent="0.25">
      <c r="A67" s="18" t="s">
        <v>59</v>
      </c>
      <c r="B67" s="19">
        <v>93853.3</v>
      </c>
      <c r="C67" s="19">
        <v>15865.37753</v>
      </c>
      <c r="D67" s="60">
        <f t="shared" si="0"/>
        <v>0.16904442923157736</v>
      </c>
    </row>
    <row r="68" spans="1:4" x14ac:dyDescent="0.25">
      <c r="A68" s="20" t="s">
        <v>60</v>
      </c>
      <c r="B68" s="21">
        <v>73916.800000000003</v>
      </c>
      <c r="C68" s="21">
        <v>8175.0321599999997</v>
      </c>
      <c r="D68" s="60">
        <f t="shared" si="0"/>
        <v>0.11059775531408285</v>
      </c>
    </row>
    <row r="69" spans="1:4" ht="30" x14ac:dyDescent="0.25">
      <c r="A69" s="20" t="s">
        <v>61</v>
      </c>
      <c r="B69" s="21">
        <v>73916.800000000003</v>
      </c>
      <c r="C69" s="21">
        <v>8175.0321599999997</v>
      </c>
      <c r="D69" s="60">
        <f t="shared" si="0"/>
        <v>0.11059775531408285</v>
      </c>
    </row>
    <row r="70" spans="1:4" x14ac:dyDescent="0.25">
      <c r="A70" s="20" t="s">
        <v>62</v>
      </c>
      <c r="B70" s="21">
        <v>19936.5</v>
      </c>
      <c r="C70" s="21">
        <v>7690.34537</v>
      </c>
      <c r="D70" s="60">
        <f t="shared" si="0"/>
        <v>0.38574199934792969</v>
      </c>
    </row>
    <row r="71" spans="1:4" x14ac:dyDescent="0.25">
      <c r="A71" s="20" t="s">
        <v>63</v>
      </c>
      <c r="B71" s="21">
        <v>11179.3</v>
      </c>
      <c r="C71" s="21">
        <v>6959.9872400000004</v>
      </c>
      <c r="D71" s="60">
        <f t="shared" si="0"/>
        <v>0.62257808986251384</v>
      </c>
    </row>
    <row r="72" spans="1:4" x14ac:dyDescent="0.25">
      <c r="A72" s="20" t="s">
        <v>64</v>
      </c>
      <c r="B72" s="21">
        <v>11179.3</v>
      </c>
      <c r="C72" s="21">
        <v>6959.9872400000004</v>
      </c>
      <c r="D72" s="60">
        <f t="shared" si="0"/>
        <v>0.62257808986251384</v>
      </c>
    </row>
    <row r="73" spans="1:4" x14ac:dyDescent="0.25">
      <c r="A73" s="20" t="s">
        <v>65</v>
      </c>
      <c r="B73" s="21">
        <v>8757.2000000000007</v>
      </c>
      <c r="C73" s="21">
        <v>730.35812999999996</v>
      </c>
      <c r="D73" s="60">
        <f t="shared" si="0"/>
        <v>8.3400873566893519E-2</v>
      </c>
    </row>
    <row r="74" spans="1:4" x14ac:dyDescent="0.25">
      <c r="A74" s="20" t="s">
        <v>66</v>
      </c>
      <c r="B74" s="21">
        <v>8757.2000000000007</v>
      </c>
      <c r="C74" s="21">
        <v>730.35812999999996</v>
      </c>
      <c r="D74" s="60">
        <f t="shared" si="0"/>
        <v>8.3400873566893519E-2</v>
      </c>
    </row>
    <row r="75" spans="1:4" s="17" customFormat="1" x14ac:dyDescent="0.25">
      <c r="A75" s="18" t="s">
        <v>67</v>
      </c>
      <c r="B75" s="19">
        <v>58482.2</v>
      </c>
      <c r="C75" s="19">
        <v>73749.608930000002</v>
      </c>
      <c r="D75" s="60">
        <f t="shared" si="0"/>
        <v>1.2610607831100746</v>
      </c>
    </row>
    <row r="76" spans="1:4" x14ac:dyDescent="0.25">
      <c r="A76" s="20" t="s">
        <v>68</v>
      </c>
      <c r="B76" s="21">
        <v>58462.2</v>
      </c>
      <c r="C76" s="21">
        <v>73707.408930000005</v>
      </c>
      <c r="D76" s="60">
        <f t="shared" si="0"/>
        <v>1.2607703598222442</v>
      </c>
    </row>
    <row r="77" spans="1:4" ht="30" x14ac:dyDescent="0.25">
      <c r="A77" s="20" t="s">
        <v>69</v>
      </c>
      <c r="B77" s="21">
        <v>58462.2</v>
      </c>
      <c r="C77" s="21">
        <v>73707.408930000005</v>
      </c>
      <c r="D77" s="60">
        <f t="shared" si="0"/>
        <v>1.2607703598222442</v>
      </c>
    </row>
    <row r="78" spans="1:4" ht="30" x14ac:dyDescent="0.25">
      <c r="A78" s="20" t="s">
        <v>70</v>
      </c>
      <c r="B78" s="21">
        <v>5</v>
      </c>
      <c r="C78" s="21">
        <v>2.2000000000000002</v>
      </c>
      <c r="D78" s="60">
        <f t="shared" si="0"/>
        <v>0.44000000000000006</v>
      </c>
    </row>
    <row r="79" spans="1:4" ht="45" x14ac:dyDescent="0.25">
      <c r="A79" s="20" t="s">
        <v>71</v>
      </c>
      <c r="B79" s="21">
        <v>5</v>
      </c>
      <c r="C79" s="21">
        <v>2.2000000000000002</v>
      </c>
      <c r="D79" s="60">
        <f t="shared" si="0"/>
        <v>0.44000000000000006</v>
      </c>
    </row>
    <row r="80" spans="1:4" x14ac:dyDescent="0.25">
      <c r="A80" s="20" t="s">
        <v>72</v>
      </c>
      <c r="B80" s="21">
        <v>15</v>
      </c>
      <c r="C80" s="21">
        <v>40</v>
      </c>
      <c r="D80" s="60">
        <f t="shared" si="0"/>
        <v>2.6666666666666665</v>
      </c>
    </row>
    <row r="81" spans="1:4" x14ac:dyDescent="0.25">
      <c r="A81" s="20" t="s">
        <v>73</v>
      </c>
      <c r="B81" s="21">
        <v>15</v>
      </c>
      <c r="C81" s="21">
        <v>40</v>
      </c>
      <c r="D81" s="60">
        <f t="shared" si="0"/>
        <v>2.6666666666666665</v>
      </c>
    </row>
    <row r="82" spans="1:4" s="17" customFormat="1" ht="28.5" x14ac:dyDescent="0.25">
      <c r="A82" s="18" t="s">
        <v>74</v>
      </c>
      <c r="B82" s="19">
        <v>1339510.8</v>
      </c>
      <c r="C82" s="19">
        <v>591007.77753999992</v>
      </c>
      <c r="D82" s="60">
        <f t="shared" si="0"/>
        <v>0.44121165543420771</v>
      </c>
    </row>
    <row r="83" spans="1:4" ht="45" x14ac:dyDescent="0.25">
      <c r="A83" s="20" t="s">
        <v>75</v>
      </c>
      <c r="B83" s="21">
        <v>1121735.8999999999</v>
      </c>
      <c r="C83" s="21">
        <v>477070.42527000001</v>
      </c>
      <c r="D83" s="60">
        <f t="shared" si="0"/>
        <v>0.42529656514514697</v>
      </c>
    </row>
    <row r="84" spans="1:4" ht="30" x14ac:dyDescent="0.25">
      <c r="A84" s="20" t="s">
        <v>76</v>
      </c>
      <c r="B84" s="21">
        <v>944362.1</v>
      </c>
      <c r="C84" s="21">
        <v>400716.65049999999</v>
      </c>
      <c r="D84" s="60">
        <f t="shared" si="0"/>
        <v>0.42432521434309994</v>
      </c>
    </row>
    <row r="85" spans="1:4" ht="45" x14ac:dyDescent="0.25">
      <c r="A85" s="20" t="s">
        <v>77</v>
      </c>
      <c r="B85" s="21">
        <v>944362.1</v>
      </c>
      <c r="C85" s="21">
        <v>400716.65049999999</v>
      </c>
      <c r="D85" s="60">
        <f t="shared" ref="D85:D148" si="1">C85/B85</f>
        <v>0.42432521434309994</v>
      </c>
    </row>
    <row r="86" spans="1:4" ht="45" x14ac:dyDescent="0.25">
      <c r="A86" s="20" t="s">
        <v>78</v>
      </c>
      <c r="B86" s="21">
        <v>2364</v>
      </c>
      <c r="C86" s="21">
        <v>1201.30008</v>
      </c>
      <c r="D86" s="60">
        <f t="shared" si="1"/>
        <v>0.50816416243654816</v>
      </c>
    </row>
    <row r="87" spans="1:4" ht="45" x14ac:dyDescent="0.25">
      <c r="A87" s="20" t="s">
        <v>79</v>
      </c>
      <c r="B87" s="21">
        <v>2364</v>
      </c>
      <c r="C87" s="21">
        <v>1201.30008</v>
      </c>
      <c r="D87" s="60">
        <f t="shared" si="1"/>
        <v>0.50816416243654816</v>
      </c>
    </row>
    <row r="88" spans="1:4" ht="45" x14ac:dyDescent="0.25">
      <c r="A88" s="20" t="s">
        <v>80</v>
      </c>
      <c r="B88" s="21">
        <v>2023.8</v>
      </c>
      <c r="C88" s="21">
        <v>2666.2975299999998</v>
      </c>
      <c r="D88" s="60">
        <f t="shared" si="1"/>
        <v>1.3174708617452318</v>
      </c>
    </row>
    <row r="89" spans="1:4" ht="30" x14ac:dyDescent="0.25">
      <c r="A89" s="20" t="s">
        <v>81</v>
      </c>
      <c r="B89" s="21">
        <v>2023.8</v>
      </c>
      <c r="C89" s="21">
        <v>2666.2975299999998</v>
      </c>
      <c r="D89" s="60">
        <f t="shared" si="1"/>
        <v>1.3174708617452318</v>
      </c>
    </row>
    <row r="90" spans="1:4" ht="30" x14ac:dyDescent="0.25">
      <c r="A90" s="20" t="s">
        <v>82</v>
      </c>
      <c r="B90" s="21">
        <v>172986</v>
      </c>
      <c r="C90" s="21">
        <v>72486.177159999992</v>
      </c>
      <c r="D90" s="60">
        <f t="shared" si="1"/>
        <v>0.41902915357312148</v>
      </c>
    </row>
    <row r="91" spans="1:4" x14ac:dyDescent="0.25">
      <c r="A91" s="20" t="s">
        <v>83</v>
      </c>
      <c r="B91" s="21">
        <v>172986</v>
      </c>
      <c r="C91" s="21">
        <v>72486.177159999992</v>
      </c>
      <c r="D91" s="60">
        <f t="shared" si="1"/>
        <v>0.41902915357312148</v>
      </c>
    </row>
    <row r="92" spans="1:4" ht="30" x14ac:dyDescent="0.25">
      <c r="A92" s="20" t="s">
        <v>84</v>
      </c>
      <c r="B92" s="21">
        <v>3353.6</v>
      </c>
      <c r="C92" s="21">
        <v>2619.22937</v>
      </c>
      <c r="D92" s="60">
        <f t="shared" si="1"/>
        <v>0.78102020813454198</v>
      </c>
    </row>
    <row r="93" spans="1:4" ht="30" x14ac:dyDescent="0.25">
      <c r="A93" s="20" t="s">
        <v>85</v>
      </c>
      <c r="B93" s="21">
        <v>3353.6</v>
      </c>
      <c r="C93" s="21">
        <v>2618.7657000000004</v>
      </c>
      <c r="D93" s="60">
        <f t="shared" si="1"/>
        <v>0.78088194775763375</v>
      </c>
    </row>
    <row r="94" spans="1:4" ht="60" x14ac:dyDescent="0.25">
      <c r="A94" s="20" t="s">
        <v>86</v>
      </c>
      <c r="B94" s="21">
        <v>3353.6</v>
      </c>
      <c r="C94" s="21">
        <v>2618.7657000000004</v>
      </c>
      <c r="D94" s="60">
        <f t="shared" si="1"/>
        <v>0.78088194775763375</v>
      </c>
    </row>
    <row r="95" spans="1:4" ht="30" x14ac:dyDescent="0.25">
      <c r="A95" s="20" t="s">
        <v>87</v>
      </c>
      <c r="B95" s="22">
        <v>0</v>
      </c>
      <c r="C95" s="21">
        <v>0.46367000000000003</v>
      </c>
      <c r="D95" s="22">
        <v>0</v>
      </c>
    </row>
    <row r="96" spans="1:4" ht="45" x14ac:dyDescent="0.25">
      <c r="A96" s="20" t="s">
        <v>88</v>
      </c>
      <c r="B96" s="22">
        <v>0</v>
      </c>
      <c r="C96" s="21">
        <v>0.46367000000000003</v>
      </c>
      <c r="D96" s="22">
        <v>0</v>
      </c>
    </row>
    <row r="97" spans="1:4" ht="45" x14ac:dyDescent="0.25">
      <c r="A97" s="20" t="s">
        <v>89</v>
      </c>
      <c r="B97" s="21">
        <v>214421.3</v>
      </c>
      <c r="C97" s="21">
        <v>111318.1229</v>
      </c>
      <c r="D97" s="60">
        <f t="shared" si="1"/>
        <v>0.51915608617240927</v>
      </c>
    </row>
    <row r="98" spans="1:4" ht="30" x14ac:dyDescent="0.25">
      <c r="A98" s="20" t="s">
        <v>90</v>
      </c>
      <c r="B98" s="21">
        <v>4.5999999999999996</v>
      </c>
      <c r="C98" s="21">
        <v>684.85666000000003</v>
      </c>
      <c r="D98" s="60">
        <f t="shared" si="1"/>
        <v>148.88188260869566</v>
      </c>
    </row>
    <row r="99" spans="1:4" x14ac:dyDescent="0.25">
      <c r="A99" s="20" t="s">
        <v>91</v>
      </c>
      <c r="B99" s="21">
        <v>4.5999999999999996</v>
      </c>
      <c r="C99" s="21">
        <v>684.85666000000003</v>
      </c>
      <c r="D99" s="60">
        <f t="shared" si="1"/>
        <v>148.88188260869566</v>
      </c>
    </row>
    <row r="100" spans="1:4" ht="45" x14ac:dyDescent="0.25">
      <c r="A100" s="20" t="s">
        <v>92</v>
      </c>
      <c r="B100" s="21">
        <v>212121.4</v>
      </c>
      <c r="C100" s="21">
        <v>109039.55765</v>
      </c>
      <c r="D100" s="60">
        <f t="shared" si="1"/>
        <v>0.51404317362604623</v>
      </c>
    </row>
    <row r="101" spans="1:4" ht="45" x14ac:dyDescent="0.25">
      <c r="A101" s="20" t="s">
        <v>93</v>
      </c>
      <c r="B101" s="21">
        <v>212121.4</v>
      </c>
      <c r="C101" s="21">
        <v>109039.55765</v>
      </c>
      <c r="D101" s="60">
        <f t="shared" si="1"/>
        <v>0.51404317362604623</v>
      </c>
    </row>
    <row r="102" spans="1:4" ht="60" x14ac:dyDescent="0.25">
      <c r="A102" s="20" t="s">
        <v>94</v>
      </c>
      <c r="B102" s="21">
        <v>2295.3000000000002</v>
      </c>
      <c r="C102" s="21">
        <v>1593.7085900000002</v>
      </c>
      <c r="D102" s="60">
        <f t="shared" si="1"/>
        <v>0.69433563804295739</v>
      </c>
    </row>
    <row r="103" spans="1:4" ht="60" x14ac:dyDescent="0.25">
      <c r="A103" s="20" t="s">
        <v>95</v>
      </c>
      <c r="B103" s="21">
        <v>2295.3000000000002</v>
      </c>
      <c r="C103" s="21">
        <v>1593.7085900000002</v>
      </c>
      <c r="D103" s="60">
        <f t="shared" si="1"/>
        <v>0.69433563804295739</v>
      </c>
    </row>
    <row r="104" spans="1:4" s="17" customFormat="1" x14ac:dyDescent="0.25">
      <c r="A104" s="18" t="s">
        <v>96</v>
      </c>
      <c r="B104" s="19">
        <v>1378712.3</v>
      </c>
      <c r="C104" s="19">
        <v>854991.57302999997</v>
      </c>
      <c r="D104" s="60">
        <f t="shared" si="1"/>
        <v>0.62013777133198855</v>
      </c>
    </row>
    <row r="105" spans="1:4" x14ac:dyDescent="0.25">
      <c r="A105" s="20" t="s">
        <v>97</v>
      </c>
      <c r="B105" s="21">
        <v>1378712.3</v>
      </c>
      <c r="C105" s="21">
        <v>854991.57302999997</v>
      </c>
      <c r="D105" s="60">
        <f t="shared" si="1"/>
        <v>0.62013777133198855</v>
      </c>
    </row>
    <row r="106" spans="1:4" x14ac:dyDescent="0.25">
      <c r="A106" s="20" t="s">
        <v>98</v>
      </c>
      <c r="B106" s="21">
        <v>593436</v>
      </c>
      <c r="C106" s="21">
        <v>599153.03227999993</v>
      </c>
      <c r="D106" s="60">
        <f t="shared" si="1"/>
        <v>1.0096337806941269</v>
      </c>
    </row>
    <row r="107" spans="1:4" x14ac:dyDescent="0.25">
      <c r="A107" s="20" t="s">
        <v>99</v>
      </c>
      <c r="B107" s="21">
        <v>229076.8</v>
      </c>
      <c r="C107" s="21">
        <v>132949.29671</v>
      </c>
      <c r="D107" s="60">
        <f t="shared" si="1"/>
        <v>0.58036997509132304</v>
      </c>
    </row>
    <row r="108" spans="1:4" x14ac:dyDescent="0.25">
      <c r="A108" s="20" t="s">
        <v>100</v>
      </c>
      <c r="B108" s="21">
        <v>556199.5</v>
      </c>
      <c r="C108" s="21">
        <v>122889.24404000001</v>
      </c>
      <c r="D108" s="60">
        <f t="shared" si="1"/>
        <v>0.22094454245284292</v>
      </c>
    </row>
    <row r="109" spans="1:4" x14ac:dyDescent="0.25">
      <c r="A109" s="20" t="s">
        <v>101</v>
      </c>
      <c r="B109" s="21">
        <v>553290.69999999995</v>
      </c>
      <c r="C109" s="21">
        <v>120721.60614</v>
      </c>
      <c r="D109" s="60">
        <f t="shared" si="1"/>
        <v>0.2181883883824543</v>
      </c>
    </row>
    <row r="110" spans="1:4" x14ac:dyDescent="0.25">
      <c r="A110" s="20" t="s">
        <v>102</v>
      </c>
      <c r="B110" s="21">
        <v>2908.8</v>
      </c>
      <c r="C110" s="21">
        <v>2167.6378999999997</v>
      </c>
      <c r="D110" s="60">
        <f t="shared" si="1"/>
        <v>0.74520004812981289</v>
      </c>
    </row>
    <row r="111" spans="1:4" s="17" customFormat="1" x14ac:dyDescent="0.25">
      <c r="A111" s="18" t="s">
        <v>103</v>
      </c>
      <c r="B111" s="19">
        <v>40761.9</v>
      </c>
      <c r="C111" s="19">
        <v>49716.01915</v>
      </c>
      <c r="D111" s="60">
        <f t="shared" si="1"/>
        <v>1.2196688365851445</v>
      </c>
    </row>
    <row r="112" spans="1:4" x14ac:dyDescent="0.25">
      <c r="A112" s="20" t="s">
        <v>104</v>
      </c>
      <c r="B112" s="21">
        <v>300.5</v>
      </c>
      <c r="C112" s="21">
        <v>110.574</v>
      </c>
      <c r="D112" s="60">
        <f t="shared" si="1"/>
        <v>0.36796672212978371</v>
      </c>
    </row>
    <row r="113" spans="1:4" x14ac:dyDescent="0.25">
      <c r="A113" s="20" t="s">
        <v>105</v>
      </c>
      <c r="B113" s="21">
        <v>300.5</v>
      </c>
      <c r="C113" s="21">
        <v>110.574</v>
      </c>
      <c r="D113" s="60">
        <f t="shared" si="1"/>
        <v>0.36796672212978371</v>
      </c>
    </row>
    <row r="114" spans="1:4" x14ac:dyDescent="0.25">
      <c r="A114" s="20" t="s">
        <v>106</v>
      </c>
      <c r="B114" s="21">
        <v>300.5</v>
      </c>
      <c r="C114" s="21">
        <v>110.574</v>
      </c>
      <c r="D114" s="60">
        <f t="shared" si="1"/>
        <v>0.36796672212978371</v>
      </c>
    </row>
    <row r="115" spans="1:4" x14ac:dyDescent="0.25">
      <c r="A115" s="20" t="s">
        <v>107</v>
      </c>
      <c r="B115" s="21">
        <v>40461.4</v>
      </c>
      <c r="C115" s="21">
        <v>49605.44515</v>
      </c>
      <c r="D115" s="60">
        <f t="shared" si="1"/>
        <v>1.2259942846762593</v>
      </c>
    </row>
    <row r="116" spans="1:4" x14ac:dyDescent="0.25">
      <c r="A116" s="20" t="s">
        <v>108</v>
      </c>
      <c r="B116" s="21">
        <v>1704.2</v>
      </c>
      <c r="C116" s="21">
        <v>1769.6764499999999</v>
      </c>
      <c r="D116" s="60">
        <f t="shared" si="1"/>
        <v>1.0384206372491491</v>
      </c>
    </row>
    <row r="117" spans="1:4" x14ac:dyDescent="0.25">
      <c r="A117" s="20" t="s">
        <v>109</v>
      </c>
      <c r="B117" s="21">
        <v>1704.2</v>
      </c>
      <c r="C117" s="21">
        <v>1769.6764499999999</v>
      </c>
      <c r="D117" s="60">
        <f t="shared" si="1"/>
        <v>1.0384206372491491</v>
      </c>
    </row>
    <row r="118" spans="1:4" x14ac:dyDescent="0.25">
      <c r="A118" s="20" t="s">
        <v>110</v>
      </c>
      <c r="B118" s="21">
        <v>38757.199999999997</v>
      </c>
      <c r="C118" s="21">
        <v>47835.768700000001</v>
      </c>
      <c r="D118" s="60">
        <f t="shared" si="1"/>
        <v>1.2342421201738001</v>
      </c>
    </row>
    <row r="119" spans="1:4" x14ac:dyDescent="0.25">
      <c r="A119" s="20" t="s">
        <v>111</v>
      </c>
      <c r="B119" s="21">
        <v>38757.199999999997</v>
      </c>
      <c r="C119" s="21">
        <v>47835.768700000001</v>
      </c>
      <c r="D119" s="60">
        <f t="shared" si="1"/>
        <v>1.2342421201738001</v>
      </c>
    </row>
    <row r="120" spans="1:4" s="17" customFormat="1" x14ac:dyDescent="0.25">
      <c r="A120" s="18" t="s">
        <v>112</v>
      </c>
      <c r="B120" s="19">
        <v>55660.1</v>
      </c>
      <c r="C120" s="19">
        <v>58971.838100000001</v>
      </c>
      <c r="D120" s="60">
        <f t="shared" si="1"/>
        <v>1.0594993199796623</v>
      </c>
    </row>
    <row r="121" spans="1:4" s="17" customFormat="1" ht="42.75" x14ac:dyDescent="0.25">
      <c r="A121" s="18" t="s">
        <v>113</v>
      </c>
      <c r="B121" s="19">
        <v>47660.1</v>
      </c>
      <c r="C121" s="19">
        <v>32131.63754</v>
      </c>
      <c r="D121" s="60">
        <f t="shared" si="1"/>
        <v>0.67418317502481118</v>
      </c>
    </row>
    <row r="122" spans="1:4" ht="45" x14ac:dyDescent="0.25">
      <c r="A122" s="20" t="s">
        <v>114</v>
      </c>
      <c r="B122" s="21">
        <v>47660.1</v>
      </c>
      <c r="C122" s="21">
        <v>32131.63754</v>
      </c>
      <c r="D122" s="60">
        <f t="shared" si="1"/>
        <v>0.67418317502481118</v>
      </c>
    </row>
    <row r="123" spans="1:4" ht="45" x14ac:dyDescent="0.25">
      <c r="A123" s="20" t="s">
        <v>115</v>
      </c>
      <c r="B123" s="21">
        <v>47660.1</v>
      </c>
      <c r="C123" s="21">
        <v>32131.63754</v>
      </c>
      <c r="D123" s="60">
        <f t="shared" si="1"/>
        <v>0.67418317502481118</v>
      </c>
    </row>
    <row r="124" spans="1:4" ht="30" x14ac:dyDescent="0.25">
      <c r="A124" s="20" t="s">
        <v>116</v>
      </c>
      <c r="B124" s="22">
        <v>0</v>
      </c>
      <c r="C124" s="21">
        <v>1170.54044</v>
      </c>
      <c r="D124" s="22">
        <v>0</v>
      </c>
    </row>
    <row r="125" spans="1:4" ht="30" x14ac:dyDescent="0.25">
      <c r="A125" s="20" t="s">
        <v>117</v>
      </c>
      <c r="B125" s="22">
        <v>0</v>
      </c>
      <c r="C125" s="21">
        <v>1170.54044</v>
      </c>
      <c r="D125" s="22">
        <v>0</v>
      </c>
    </row>
    <row r="126" spans="1:4" x14ac:dyDescent="0.25">
      <c r="A126" s="20" t="s">
        <v>118</v>
      </c>
      <c r="B126" s="21">
        <v>8000</v>
      </c>
      <c r="C126" s="21">
        <v>25669.66012</v>
      </c>
      <c r="D126" s="60">
        <f t="shared" si="1"/>
        <v>3.208707515</v>
      </c>
    </row>
    <row r="127" spans="1:4" x14ac:dyDescent="0.25">
      <c r="A127" s="20" t="s">
        <v>119</v>
      </c>
      <c r="B127" s="21">
        <v>8000</v>
      </c>
      <c r="C127" s="21">
        <v>25669.66012</v>
      </c>
      <c r="D127" s="60">
        <f t="shared" si="1"/>
        <v>3.208707515</v>
      </c>
    </row>
    <row r="128" spans="1:4" ht="30" x14ac:dyDescent="0.25">
      <c r="A128" s="20" t="s">
        <v>120</v>
      </c>
      <c r="B128" s="21">
        <v>8000</v>
      </c>
      <c r="C128" s="21">
        <v>25669.66012</v>
      </c>
      <c r="D128" s="60">
        <f t="shared" si="1"/>
        <v>3.208707515</v>
      </c>
    </row>
    <row r="129" spans="1:4" s="17" customFormat="1" x14ac:dyDescent="0.25">
      <c r="A129" s="18" t="s">
        <v>121</v>
      </c>
      <c r="B129" s="19">
        <v>802769</v>
      </c>
      <c r="C129" s="19">
        <v>368564.48362000001</v>
      </c>
      <c r="D129" s="60">
        <f t="shared" si="1"/>
        <v>0.45911648758235557</v>
      </c>
    </row>
    <row r="130" spans="1:4" x14ac:dyDescent="0.25">
      <c r="A130" s="20" t="s">
        <v>122</v>
      </c>
      <c r="B130" s="21">
        <v>4822</v>
      </c>
      <c r="C130" s="21">
        <v>4003.7459900000003</v>
      </c>
      <c r="D130" s="60">
        <f t="shared" si="1"/>
        <v>0.83030816880962266</v>
      </c>
    </row>
    <row r="131" spans="1:4" ht="30" x14ac:dyDescent="0.25">
      <c r="A131" s="20" t="s">
        <v>123</v>
      </c>
      <c r="B131" s="21">
        <v>39.4</v>
      </c>
      <c r="C131" s="21">
        <v>55.580100000000002</v>
      </c>
      <c r="D131" s="60">
        <f t="shared" si="1"/>
        <v>1.4106624365482234</v>
      </c>
    </row>
    <row r="132" spans="1:4" ht="45" x14ac:dyDescent="0.25">
      <c r="A132" s="20" t="s">
        <v>124</v>
      </c>
      <c r="B132" s="21">
        <v>39.4</v>
      </c>
      <c r="C132" s="21">
        <v>55.580100000000002</v>
      </c>
      <c r="D132" s="60">
        <f t="shared" si="1"/>
        <v>1.4106624365482234</v>
      </c>
    </row>
    <row r="133" spans="1:4" ht="45" x14ac:dyDescent="0.25">
      <c r="A133" s="20" t="s">
        <v>125</v>
      </c>
      <c r="B133" s="21">
        <v>921.7</v>
      </c>
      <c r="C133" s="21">
        <v>540.95577000000003</v>
      </c>
      <c r="D133" s="60">
        <f t="shared" si="1"/>
        <v>0.58691089291526533</v>
      </c>
    </row>
    <row r="134" spans="1:4" ht="60" x14ac:dyDescent="0.25">
      <c r="A134" s="20" t="s">
        <v>126</v>
      </c>
      <c r="B134" s="21">
        <v>921.7</v>
      </c>
      <c r="C134" s="21">
        <v>540.95577000000003</v>
      </c>
      <c r="D134" s="60">
        <f t="shared" si="1"/>
        <v>0.58691089291526533</v>
      </c>
    </row>
    <row r="135" spans="1:4" ht="30" x14ac:dyDescent="0.25">
      <c r="A135" s="20" t="s">
        <v>127</v>
      </c>
      <c r="B135" s="21">
        <v>79.599999999999994</v>
      </c>
      <c r="C135" s="21">
        <v>29.847720000000002</v>
      </c>
      <c r="D135" s="60">
        <f t="shared" si="1"/>
        <v>0.37497135678391963</v>
      </c>
    </row>
    <row r="136" spans="1:4" ht="45" x14ac:dyDescent="0.25">
      <c r="A136" s="20" t="s">
        <v>128</v>
      </c>
      <c r="B136" s="21">
        <v>79.599999999999994</v>
      </c>
      <c r="C136" s="21">
        <v>29.847720000000002</v>
      </c>
      <c r="D136" s="60">
        <f t="shared" si="1"/>
        <v>0.37497135678391963</v>
      </c>
    </row>
    <row r="137" spans="1:4" ht="45" x14ac:dyDescent="0.25">
      <c r="A137" s="20" t="s">
        <v>129</v>
      </c>
      <c r="B137" s="21">
        <v>10.8</v>
      </c>
      <c r="C137" s="21">
        <v>6.5</v>
      </c>
      <c r="D137" s="60">
        <f t="shared" si="1"/>
        <v>0.60185185185185186</v>
      </c>
    </row>
    <row r="138" spans="1:4" ht="45" x14ac:dyDescent="0.25">
      <c r="A138" s="20" t="s">
        <v>130</v>
      </c>
      <c r="B138" s="21">
        <v>10.8</v>
      </c>
      <c r="C138" s="21">
        <v>6.5</v>
      </c>
      <c r="D138" s="60">
        <f t="shared" si="1"/>
        <v>0.60185185185185186</v>
      </c>
    </row>
    <row r="139" spans="1:4" ht="30" x14ac:dyDescent="0.25">
      <c r="A139" s="20" t="s">
        <v>131</v>
      </c>
      <c r="B139" s="21">
        <v>13.8</v>
      </c>
      <c r="C139" s="21">
        <v>5.0015799999999997</v>
      </c>
      <c r="D139" s="60">
        <f t="shared" si="1"/>
        <v>0.36243333333333327</v>
      </c>
    </row>
    <row r="140" spans="1:4" ht="45" x14ac:dyDescent="0.25">
      <c r="A140" s="20" t="s">
        <v>132</v>
      </c>
      <c r="B140" s="21">
        <v>13.8</v>
      </c>
      <c r="C140" s="21">
        <v>5.0015799999999997</v>
      </c>
      <c r="D140" s="60">
        <f t="shared" si="1"/>
        <v>0.36243333333333327</v>
      </c>
    </row>
    <row r="141" spans="1:4" ht="30" x14ac:dyDescent="0.25">
      <c r="A141" s="20" t="s">
        <v>133</v>
      </c>
      <c r="B141" s="21">
        <v>10.4</v>
      </c>
      <c r="C141" s="22">
        <v>0</v>
      </c>
      <c r="D141" s="60">
        <f t="shared" si="1"/>
        <v>0</v>
      </c>
    </row>
    <row r="142" spans="1:4" ht="45" x14ac:dyDescent="0.25">
      <c r="A142" s="20" t="s">
        <v>134</v>
      </c>
      <c r="B142" s="21">
        <v>10.4</v>
      </c>
      <c r="C142" s="22">
        <v>0</v>
      </c>
      <c r="D142" s="60">
        <f t="shared" si="1"/>
        <v>0</v>
      </c>
    </row>
    <row r="143" spans="1:4" ht="45" x14ac:dyDescent="0.25">
      <c r="A143" s="20" t="s">
        <v>135</v>
      </c>
      <c r="B143" s="21">
        <v>1313.4</v>
      </c>
      <c r="C143" s="21">
        <v>570.12966000000006</v>
      </c>
      <c r="D143" s="60">
        <f t="shared" si="1"/>
        <v>0.43408684330744635</v>
      </c>
    </row>
    <row r="144" spans="1:4" ht="60" x14ac:dyDescent="0.25">
      <c r="A144" s="20" t="s">
        <v>136</v>
      </c>
      <c r="B144" s="21">
        <v>1313.4</v>
      </c>
      <c r="C144" s="21">
        <v>570.12966000000006</v>
      </c>
      <c r="D144" s="60">
        <f t="shared" si="1"/>
        <v>0.43408684330744635</v>
      </c>
    </row>
    <row r="145" spans="1:4" ht="45" x14ac:dyDescent="0.25">
      <c r="A145" s="20" t="s">
        <v>137</v>
      </c>
      <c r="B145" s="21">
        <v>95.3</v>
      </c>
      <c r="C145" s="21">
        <v>457.63276000000002</v>
      </c>
      <c r="D145" s="60">
        <f t="shared" si="1"/>
        <v>4.8020226652675762</v>
      </c>
    </row>
    <row r="146" spans="1:4" ht="75" x14ac:dyDescent="0.25">
      <c r="A146" s="20" t="s">
        <v>138</v>
      </c>
      <c r="B146" s="21">
        <v>75.3</v>
      </c>
      <c r="C146" s="21">
        <v>457.63276000000002</v>
      </c>
      <c r="D146" s="60">
        <f t="shared" si="1"/>
        <v>6.077460292164675</v>
      </c>
    </row>
    <row r="147" spans="1:4" ht="75" x14ac:dyDescent="0.25">
      <c r="A147" s="20" t="s">
        <v>139</v>
      </c>
      <c r="B147" s="21">
        <v>20</v>
      </c>
      <c r="C147" s="22">
        <v>0</v>
      </c>
      <c r="D147" s="60">
        <f t="shared" si="1"/>
        <v>0</v>
      </c>
    </row>
    <row r="148" spans="1:4" ht="30" x14ac:dyDescent="0.25">
      <c r="A148" s="20" t="s">
        <v>140</v>
      </c>
      <c r="B148" s="21">
        <v>8.3000000000000007</v>
      </c>
      <c r="C148" s="21">
        <v>7.9084700000000003</v>
      </c>
      <c r="D148" s="60">
        <f t="shared" si="1"/>
        <v>0.95282771084337348</v>
      </c>
    </row>
    <row r="149" spans="1:4" ht="45" x14ac:dyDescent="0.25">
      <c r="A149" s="20" t="s">
        <v>141</v>
      </c>
      <c r="B149" s="21">
        <v>8.3000000000000007</v>
      </c>
      <c r="C149" s="21">
        <v>7.9084700000000003</v>
      </c>
      <c r="D149" s="60">
        <f t="shared" ref="D149:D212" si="2">C149/B149</f>
        <v>0.95282771084337348</v>
      </c>
    </row>
    <row r="150" spans="1:4" ht="45" x14ac:dyDescent="0.25">
      <c r="A150" s="20" t="s">
        <v>142</v>
      </c>
      <c r="B150" s="21">
        <v>12.5</v>
      </c>
      <c r="C150" s="22">
        <v>0</v>
      </c>
      <c r="D150" s="60">
        <f t="shared" si="2"/>
        <v>0</v>
      </c>
    </row>
    <row r="151" spans="1:4" ht="60" x14ac:dyDescent="0.25">
      <c r="A151" s="20" t="s">
        <v>143</v>
      </c>
      <c r="B151" s="21">
        <v>12.5</v>
      </c>
      <c r="C151" s="22">
        <v>0</v>
      </c>
      <c r="D151" s="60">
        <f t="shared" si="2"/>
        <v>0</v>
      </c>
    </row>
    <row r="152" spans="1:4" ht="30" x14ac:dyDescent="0.25">
      <c r="A152" s="20" t="s">
        <v>144</v>
      </c>
      <c r="B152" s="21">
        <v>620.79999999999995</v>
      </c>
      <c r="C152" s="21">
        <v>686.89710000000002</v>
      </c>
      <c r="D152" s="60">
        <f t="shared" si="2"/>
        <v>1.1064708440721651</v>
      </c>
    </row>
    <row r="153" spans="1:4" ht="45" x14ac:dyDescent="0.25">
      <c r="A153" s="20" t="s">
        <v>145</v>
      </c>
      <c r="B153" s="21">
        <v>600.79999999999995</v>
      </c>
      <c r="C153" s="21">
        <v>666.89710000000002</v>
      </c>
      <c r="D153" s="60">
        <f t="shared" si="2"/>
        <v>1.1100151464713717</v>
      </c>
    </row>
    <row r="154" spans="1:4" ht="45" x14ac:dyDescent="0.25">
      <c r="A154" s="20" t="s">
        <v>146</v>
      </c>
      <c r="B154" s="21">
        <v>20</v>
      </c>
      <c r="C154" s="21">
        <v>20</v>
      </c>
      <c r="D154" s="60">
        <f t="shared" si="2"/>
        <v>1</v>
      </c>
    </row>
    <row r="155" spans="1:4" ht="45" x14ac:dyDescent="0.25">
      <c r="A155" s="20" t="s">
        <v>147</v>
      </c>
      <c r="B155" s="21">
        <v>1696</v>
      </c>
      <c r="C155" s="21">
        <v>1643.2928300000001</v>
      </c>
      <c r="D155" s="60">
        <f t="shared" si="2"/>
        <v>0.96892265919811327</v>
      </c>
    </row>
    <row r="156" spans="1:4" ht="45" x14ac:dyDescent="0.25">
      <c r="A156" s="20" t="s">
        <v>148</v>
      </c>
      <c r="B156" s="21">
        <v>1696</v>
      </c>
      <c r="C156" s="21">
        <v>1643.2928300000001</v>
      </c>
      <c r="D156" s="60">
        <f t="shared" si="2"/>
        <v>0.96892265919811327</v>
      </c>
    </row>
    <row r="157" spans="1:4" ht="30" x14ac:dyDescent="0.25">
      <c r="A157" s="20" t="s">
        <v>149</v>
      </c>
      <c r="B157" s="21">
        <v>247.9</v>
      </c>
      <c r="C157" s="21">
        <v>180.49991</v>
      </c>
      <c r="D157" s="60">
        <f t="shared" si="2"/>
        <v>0.72811581282775306</v>
      </c>
    </row>
    <row r="158" spans="1:4" ht="30" x14ac:dyDescent="0.25">
      <c r="A158" s="20" t="s">
        <v>150</v>
      </c>
      <c r="B158" s="21">
        <v>247.9</v>
      </c>
      <c r="C158" s="21">
        <v>180.49991</v>
      </c>
      <c r="D158" s="60">
        <f t="shared" si="2"/>
        <v>0.72811581282775306</v>
      </c>
    </row>
    <row r="159" spans="1:4" ht="60" x14ac:dyDescent="0.25">
      <c r="A159" s="20" t="s">
        <v>151</v>
      </c>
      <c r="B159" s="21">
        <v>26868.5</v>
      </c>
      <c r="C159" s="21">
        <v>25441.765950000001</v>
      </c>
      <c r="D159" s="60">
        <f t="shared" si="2"/>
        <v>0.94689937845432381</v>
      </c>
    </row>
    <row r="160" spans="1:4" ht="30" x14ac:dyDescent="0.25">
      <c r="A160" s="20" t="s">
        <v>152</v>
      </c>
      <c r="B160" s="21">
        <v>13463.4</v>
      </c>
      <c r="C160" s="21">
        <v>16497.446029999999</v>
      </c>
      <c r="D160" s="60">
        <f t="shared" si="2"/>
        <v>1.2253551131214997</v>
      </c>
    </row>
    <row r="161" spans="1:4" ht="45" x14ac:dyDescent="0.25">
      <c r="A161" s="20" t="s">
        <v>153</v>
      </c>
      <c r="B161" s="21">
        <v>13463.4</v>
      </c>
      <c r="C161" s="21">
        <v>16497.446029999999</v>
      </c>
      <c r="D161" s="60">
        <f t="shared" si="2"/>
        <v>1.2253551131214997</v>
      </c>
    </row>
    <row r="162" spans="1:4" ht="45" x14ac:dyDescent="0.25">
      <c r="A162" s="20" t="s">
        <v>154</v>
      </c>
      <c r="B162" s="21">
        <v>13405.1</v>
      </c>
      <c r="C162" s="21">
        <v>8944.3199199999999</v>
      </c>
      <c r="D162" s="60">
        <f t="shared" si="2"/>
        <v>0.66723261445270832</v>
      </c>
    </row>
    <row r="163" spans="1:4" ht="45" x14ac:dyDescent="0.25">
      <c r="A163" s="20" t="s">
        <v>155</v>
      </c>
      <c r="B163" s="21">
        <v>13405.1</v>
      </c>
      <c r="C163" s="21">
        <v>8944.3199199999999</v>
      </c>
      <c r="D163" s="60">
        <f t="shared" si="2"/>
        <v>0.66723261445270832</v>
      </c>
    </row>
    <row r="164" spans="1:4" x14ac:dyDescent="0.25">
      <c r="A164" s="20" t="s">
        <v>156</v>
      </c>
      <c r="B164" s="22">
        <v>0</v>
      </c>
      <c r="C164" s="21">
        <v>7383.8345799999997</v>
      </c>
      <c r="D164" s="22">
        <v>0</v>
      </c>
    </row>
    <row r="165" spans="1:4" ht="45" x14ac:dyDescent="0.25">
      <c r="A165" s="20" t="s">
        <v>157</v>
      </c>
      <c r="B165" s="22">
        <v>0</v>
      </c>
      <c r="C165" s="21">
        <v>939.91827000000001</v>
      </c>
      <c r="D165" s="22">
        <v>0</v>
      </c>
    </row>
    <row r="166" spans="1:4" ht="30" x14ac:dyDescent="0.25">
      <c r="A166" s="20" t="s">
        <v>158</v>
      </c>
      <c r="B166" s="22">
        <v>0</v>
      </c>
      <c r="C166" s="21">
        <v>939.91827000000001</v>
      </c>
      <c r="D166" s="22">
        <v>0</v>
      </c>
    </row>
    <row r="167" spans="1:4" ht="30" x14ac:dyDescent="0.25">
      <c r="A167" s="20" t="s">
        <v>159</v>
      </c>
      <c r="B167" s="22">
        <v>0</v>
      </c>
      <c r="C167" s="21">
        <v>6739.9505599999993</v>
      </c>
      <c r="D167" s="22">
        <v>0</v>
      </c>
    </row>
    <row r="168" spans="1:4" ht="30" x14ac:dyDescent="0.25">
      <c r="A168" s="20" t="s">
        <v>160</v>
      </c>
      <c r="B168" s="22">
        <v>0</v>
      </c>
      <c r="C168" s="21">
        <v>6739.9505599999993</v>
      </c>
      <c r="D168" s="22">
        <v>0</v>
      </c>
    </row>
    <row r="169" spans="1:4" ht="45" x14ac:dyDescent="0.25">
      <c r="A169" s="20" t="s">
        <v>161</v>
      </c>
      <c r="B169" s="22">
        <v>0</v>
      </c>
      <c r="C169" s="21">
        <v>-296.03424999999999</v>
      </c>
      <c r="D169" s="22">
        <v>0</v>
      </c>
    </row>
    <row r="170" spans="1:4" ht="30" x14ac:dyDescent="0.25">
      <c r="A170" s="20" t="s">
        <v>162</v>
      </c>
      <c r="B170" s="22">
        <v>0</v>
      </c>
      <c r="C170" s="21">
        <v>-296.63425000000001</v>
      </c>
      <c r="D170" s="22">
        <v>0</v>
      </c>
    </row>
    <row r="171" spans="1:4" ht="45" x14ac:dyDescent="0.25">
      <c r="A171" s="20" t="s">
        <v>163</v>
      </c>
      <c r="B171" s="22">
        <v>0</v>
      </c>
      <c r="C171" s="21">
        <v>0.6</v>
      </c>
      <c r="D171" s="22">
        <v>0</v>
      </c>
    </row>
    <row r="172" spans="1:4" x14ac:dyDescent="0.25">
      <c r="A172" s="20" t="s">
        <v>164</v>
      </c>
      <c r="B172" s="21">
        <v>770830.6</v>
      </c>
      <c r="C172" s="21">
        <v>331554.63718999998</v>
      </c>
      <c r="D172" s="60">
        <f t="shared" si="2"/>
        <v>0.4301264599381498</v>
      </c>
    </row>
    <row r="173" spans="1:4" x14ac:dyDescent="0.25">
      <c r="A173" s="20" t="s">
        <v>165</v>
      </c>
      <c r="B173" s="21">
        <v>770830.6</v>
      </c>
      <c r="C173" s="21">
        <v>331554.63718999998</v>
      </c>
      <c r="D173" s="60">
        <f t="shared" si="2"/>
        <v>0.4301264599381498</v>
      </c>
    </row>
    <row r="174" spans="1:4" ht="30" x14ac:dyDescent="0.25">
      <c r="A174" s="20" t="s">
        <v>166</v>
      </c>
      <c r="B174" s="21">
        <v>770830.6</v>
      </c>
      <c r="C174" s="21">
        <v>331554.63718999998</v>
      </c>
      <c r="D174" s="60">
        <f t="shared" si="2"/>
        <v>0.4301264599381498</v>
      </c>
    </row>
    <row r="175" spans="1:4" s="17" customFormat="1" x14ac:dyDescent="0.25">
      <c r="A175" s="18" t="s">
        <v>167</v>
      </c>
      <c r="B175" s="23">
        <v>0</v>
      </c>
      <c r="C175" s="19">
        <v>94.675740000000005</v>
      </c>
      <c r="D175" s="22">
        <v>0</v>
      </c>
    </row>
    <row r="176" spans="1:4" x14ac:dyDescent="0.25">
      <c r="A176" s="20" t="s">
        <v>168</v>
      </c>
      <c r="B176" s="22">
        <v>0</v>
      </c>
      <c r="C176" s="21">
        <v>94.675740000000005</v>
      </c>
      <c r="D176" s="22">
        <v>0</v>
      </c>
    </row>
    <row r="177" spans="1:4" x14ac:dyDescent="0.25">
      <c r="A177" s="20" t="s">
        <v>169</v>
      </c>
      <c r="B177" s="22">
        <v>0</v>
      </c>
      <c r="C177" s="21">
        <v>94.675740000000005</v>
      </c>
      <c r="D177" s="22">
        <v>0</v>
      </c>
    </row>
    <row r="178" spans="1:4" s="17" customFormat="1" x14ac:dyDescent="0.25">
      <c r="A178" s="18" t="s">
        <v>170</v>
      </c>
      <c r="B178" s="19">
        <v>13338272.31136</v>
      </c>
      <c r="C178" s="19">
        <v>8007422.9090400003</v>
      </c>
      <c r="D178" s="60">
        <f t="shared" si="2"/>
        <v>0.60033434031933819</v>
      </c>
    </row>
    <row r="179" spans="1:4" s="17" customFormat="1" ht="28.5" x14ac:dyDescent="0.25">
      <c r="A179" s="18" t="s">
        <v>171</v>
      </c>
      <c r="B179" s="19">
        <v>12176641.196590001</v>
      </c>
      <c r="C179" s="19">
        <v>6735873.9189900002</v>
      </c>
      <c r="D179" s="60">
        <f t="shared" si="2"/>
        <v>0.55317996237553124</v>
      </c>
    </row>
    <row r="180" spans="1:4" x14ac:dyDescent="0.25">
      <c r="A180" s="20" t="s">
        <v>172</v>
      </c>
      <c r="B180" s="21">
        <v>2012083.7428499998</v>
      </c>
      <c r="C180" s="21">
        <v>843740.53263000003</v>
      </c>
      <c r="D180" s="60">
        <f t="shared" si="2"/>
        <v>0.41933668796254503</v>
      </c>
    </row>
    <row r="181" spans="1:4" ht="45" x14ac:dyDescent="0.25">
      <c r="A181" s="20" t="s">
        <v>173</v>
      </c>
      <c r="B181" s="21">
        <v>1587135.6</v>
      </c>
      <c r="C181" s="21">
        <v>621087.08220000006</v>
      </c>
      <c r="D181" s="60">
        <f t="shared" si="2"/>
        <v>0.3913257835058328</v>
      </c>
    </row>
    <row r="182" spans="1:4" ht="45" x14ac:dyDescent="0.25">
      <c r="A182" s="20" t="s">
        <v>174</v>
      </c>
      <c r="B182" s="21">
        <v>1587135.6</v>
      </c>
      <c r="C182" s="21">
        <v>621087.08220000006</v>
      </c>
      <c r="D182" s="60">
        <f t="shared" si="2"/>
        <v>0.3913257835058328</v>
      </c>
    </row>
    <row r="183" spans="1:4" ht="30" x14ac:dyDescent="0.25">
      <c r="A183" s="20" t="s">
        <v>175</v>
      </c>
      <c r="B183" s="21">
        <v>253522.4</v>
      </c>
      <c r="C183" s="21">
        <v>126797.64356</v>
      </c>
      <c r="D183" s="60">
        <f t="shared" si="2"/>
        <v>0.50014374887583901</v>
      </c>
    </row>
    <row r="184" spans="1:4" ht="30" x14ac:dyDescent="0.25">
      <c r="A184" s="20" t="s">
        <v>176</v>
      </c>
      <c r="B184" s="21">
        <v>253522.4</v>
      </c>
      <c r="C184" s="21">
        <v>126797.64356</v>
      </c>
      <c r="D184" s="60">
        <f t="shared" si="2"/>
        <v>0.50014374887583901</v>
      </c>
    </row>
    <row r="185" spans="1:4" x14ac:dyDescent="0.25">
      <c r="A185" s="20" t="s">
        <v>177</v>
      </c>
      <c r="B185" s="21">
        <v>22981.859</v>
      </c>
      <c r="C185" s="21">
        <v>22981.859</v>
      </c>
      <c r="D185" s="60">
        <f t="shared" si="2"/>
        <v>1</v>
      </c>
    </row>
    <row r="186" spans="1:4" x14ac:dyDescent="0.25">
      <c r="A186" s="20" t="s">
        <v>178</v>
      </c>
      <c r="B186" s="21">
        <v>22981.859</v>
      </c>
      <c r="C186" s="21">
        <v>22981.859</v>
      </c>
      <c r="D186" s="60">
        <f t="shared" si="2"/>
        <v>1</v>
      </c>
    </row>
    <row r="187" spans="1:4" x14ac:dyDescent="0.25">
      <c r="A187" s="20" t="s">
        <v>179</v>
      </c>
      <c r="B187" s="21">
        <v>124</v>
      </c>
      <c r="C187" s="21">
        <v>124</v>
      </c>
      <c r="D187" s="60">
        <f t="shared" si="2"/>
        <v>1</v>
      </c>
    </row>
    <row r="188" spans="1:4" x14ac:dyDescent="0.25">
      <c r="A188" s="20" t="s">
        <v>180</v>
      </c>
      <c r="B188" s="21">
        <v>124</v>
      </c>
      <c r="C188" s="21">
        <v>124</v>
      </c>
      <c r="D188" s="60">
        <f t="shared" si="2"/>
        <v>1</v>
      </c>
    </row>
    <row r="189" spans="1:4" x14ac:dyDescent="0.25">
      <c r="A189" s="20" t="s">
        <v>181</v>
      </c>
      <c r="B189" s="21">
        <v>59300.6</v>
      </c>
      <c r="C189" s="22">
        <v>0</v>
      </c>
      <c r="D189" s="60">
        <f t="shared" si="2"/>
        <v>0</v>
      </c>
    </row>
    <row r="190" spans="1:4" x14ac:dyDescent="0.25">
      <c r="A190" s="20" t="s">
        <v>182</v>
      </c>
      <c r="B190" s="21">
        <v>59300.6</v>
      </c>
      <c r="C190" s="22">
        <v>0</v>
      </c>
      <c r="D190" s="60">
        <f t="shared" si="2"/>
        <v>0</v>
      </c>
    </row>
    <row r="191" spans="1:4" x14ac:dyDescent="0.25">
      <c r="A191" s="20" t="s">
        <v>183</v>
      </c>
      <c r="B191" s="21">
        <v>89019.199999999997</v>
      </c>
      <c r="C191" s="21">
        <v>72749.947870000004</v>
      </c>
      <c r="D191" s="60">
        <f t="shared" si="2"/>
        <v>0.81723884139601355</v>
      </c>
    </row>
    <row r="192" spans="1:4" x14ac:dyDescent="0.25">
      <c r="A192" s="20" t="s">
        <v>184</v>
      </c>
      <c r="B192" s="21">
        <v>89019.199999999997</v>
      </c>
      <c r="C192" s="21">
        <v>72749.947870000004</v>
      </c>
      <c r="D192" s="60">
        <f t="shared" si="2"/>
        <v>0.81723884139601355</v>
      </c>
    </row>
    <row r="193" spans="1:4" x14ac:dyDescent="0.25">
      <c r="A193" s="20" t="s">
        <v>185</v>
      </c>
      <c r="B193" s="21">
        <v>9898275.3537399992</v>
      </c>
      <c r="C193" s="21">
        <v>5740688.6539700003</v>
      </c>
      <c r="D193" s="60">
        <f t="shared" si="2"/>
        <v>0.5799685752125413</v>
      </c>
    </row>
    <row r="194" spans="1:4" x14ac:dyDescent="0.25">
      <c r="A194" s="20" t="s">
        <v>186</v>
      </c>
      <c r="B194" s="21">
        <v>9894543.3537399992</v>
      </c>
      <c r="C194" s="21">
        <v>5738791.8759700004</v>
      </c>
      <c r="D194" s="60">
        <f t="shared" si="2"/>
        <v>0.57999562696350382</v>
      </c>
    </row>
    <row r="195" spans="1:4" x14ac:dyDescent="0.25">
      <c r="A195" s="20" t="s">
        <v>187</v>
      </c>
      <c r="B195" s="21">
        <v>9894543.3537399992</v>
      </c>
      <c r="C195" s="21">
        <v>5738791.8759700004</v>
      </c>
      <c r="D195" s="60">
        <f t="shared" si="2"/>
        <v>0.57999562696350382</v>
      </c>
    </row>
    <row r="196" spans="1:4" ht="45" x14ac:dyDescent="0.25">
      <c r="A196" s="20" t="s">
        <v>188</v>
      </c>
      <c r="B196" s="21">
        <v>3714.4</v>
      </c>
      <c r="C196" s="21">
        <v>1879.2</v>
      </c>
      <c r="D196" s="60">
        <f t="shared" si="2"/>
        <v>0.50592289468016372</v>
      </c>
    </row>
    <row r="197" spans="1:4" ht="45" x14ac:dyDescent="0.25">
      <c r="A197" s="20" t="s">
        <v>189</v>
      </c>
      <c r="B197" s="21">
        <v>3714.4</v>
      </c>
      <c r="C197" s="21">
        <v>1879.2</v>
      </c>
      <c r="D197" s="60">
        <f t="shared" si="2"/>
        <v>0.50592289468016372</v>
      </c>
    </row>
    <row r="198" spans="1:4" ht="30" x14ac:dyDescent="0.25">
      <c r="A198" s="20" t="s">
        <v>190</v>
      </c>
      <c r="B198" s="21">
        <v>17.600000000000001</v>
      </c>
      <c r="C198" s="21">
        <v>17.577999999999999</v>
      </c>
      <c r="D198" s="60">
        <f t="shared" si="2"/>
        <v>0.99874999999999992</v>
      </c>
    </row>
    <row r="199" spans="1:4" ht="30" x14ac:dyDescent="0.25">
      <c r="A199" s="20" t="s">
        <v>191</v>
      </c>
      <c r="B199" s="21">
        <v>17.600000000000001</v>
      </c>
      <c r="C199" s="21">
        <v>17.577999999999999</v>
      </c>
      <c r="D199" s="60">
        <f t="shared" si="2"/>
        <v>0.99874999999999992</v>
      </c>
    </row>
    <row r="200" spans="1:4" x14ac:dyDescent="0.25">
      <c r="A200" s="20" t="s">
        <v>192</v>
      </c>
      <c r="B200" s="21">
        <v>266282.09999999998</v>
      </c>
      <c r="C200" s="21">
        <v>151444.73238999999</v>
      </c>
      <c r="D200" s="60">
        <f t="shared" si="2"/>
        <v>0.56873793766084912</v>
      </c>
    </row>
    <row r="201" spans="1:4" ht="75" x14ac:dyDescent="0.25">
      <c r="A201" s="20" t="s">
        <v>193</v>
      </c>
      <c r="B201" s="21">
        <v>7312</v>
      </c>
      <c r="C201" s="21">
        <v>3986.6</v>
      </c>
      <c r="D201" s="60">
        <f t="shared" si="2"/>
        <v>0.54521334792122533</v>
      </c>
    </row>
    <row r="202" spans="1:4" ht="75" x14ac:dyDescent="0.25">
      <c r="A202" s="20" t="s">
        <v>194</v>
      </c>
      <c r="B202" s="21">
        <v>7312</v>
      </c>
      <c r="C202" s="21">
        <v>3986.6</v>
      </c>
      <c r="D202" s="60">
        <f t="shared" si="2"/>
        <v>0.54521334792122533</v>
      </c>
    </row>
    <row r="203" spans="1:4" ht="45" x14ac:dyDescent="0.25">
      <c r="A203" s="20" t="s">
        <v>195</v>
      </c>
      <c r="B203" s="21">
        <v>22392</v>
      </c>
      <c r="C203" s="21">
        <v>13734.03239</v>
      </c>
      <c r="D203" s="60">
        <f t="shared" si="2"/>
        <v>0.61334549794569493</v>
      </c>
    </row>
    <row r="204" spans="1:4" ht="45" x14ac:dyDescent="0.25">
      <c r="A204" s="20" t="s">
        <v>196</v>
      </c>
      <c r="B204" s="21">
        <v>22392</v>
      </c>
      <c r="C204" s="21">
        <v>13734.03239</v>
      </c>
      <c r="D204" s="60">
        <f t="shared" si="2"/>
        <v>0.61334549794569493</v>
      </c>
    </row>
    <row r="205" spans="1:4" ht="60" x14ac:dyDescent="0.25">
      <c r="A205" s="20" t="s">
        <v>197</v>
      </c>
      <c r="B205" s="21">
        <v>215415.9</v>
      </c>
      <c r="C205" s="21">
        <v>122338.5</v>
      </c>
      <c r="D205" s="60">
        <f t="shared" si="2"/>
        <v>0.56791768852717006</v>
      </c>
    </row>
    <row r="206" spans="1:4" ht="60" x14ac:dyDescent="0.25">
      <c r="A206" s="20" t="s">
        <v>198</v>
      </c>
      <c r="B206" s="21">
        <v>215415.9</v>
      </c>
      <c r="C206" s="21">
        <v>122338.5</v>
      </c>
      <c r="D206" s="60">
        <f t="shared" si="2"/>
        <v>0.56791768852717006</v>
      </c>
    </row>
    <row r="207" spans="1:4" x14ac:dyDescent="0.25">
      <c r="A207" s="20" t="s">
        <v>199</v>
      </c>
      <c r="B207" s="21">
        <v>21162.2</v>
      </c>
      <c r="C207" s="21">
        <v>11385.6</v>
      </c>
      <c r="D207" s="60">
        <f t="shared" si="2"/>
        <v>0.53801589626787383</v>
      </c>
    </row>
    <row r="208" spans="1:4" x14ac:dyDescent="0.25">
      <c r="A208" s="20" t="s">
        <v>200</v>
      </c>
      <c r="B208" s="21">
        <v>21162.2</v>
      </c>
      <c r="C208" s="21">
        <v>11385.6</v>
      </c>
      <c r="D208" s="60">
        <f t="shared" si="2"/>
        <v>0.53801589626787383</v>
      </c>
    </row>
    <row r="209" spans="1:4" s="17" customFormat="1" x14ac:dyDescent="0.25">
      <c r="A209" s="18" t="s">
        <v>201</v>
      </c>
      <c r="B209" s="19">
        <v>1201368.8999999999</v>
      </c>
      <c r="C209" s="19">
        <v>1291368.8999999999</v>
      </c>
      <c r="D209" s="60">
        <f t="shared" si="2"/>
        <v>1.0749145412370837</v>
      </c>
    </row>
    <row r="210" spans="1:4" x14ac:dyDescent="0.25">
      <c r="A210" s="20" t="s">
        <v>202</v>
      </c>
      <c r="B210" s="21">
        <v>1201368.8999999999</v>
      </c>
      <c r="C210" s="21">
        <v>1291368.8999999999</v>
      </c>
      <c r="D210" s="60">
        <f t="shared" si="2"/>
        <v>1.0749145412370837</v>
      </c>
    </row>
    <row r="211" spans="1:4" ht="30" x14ac:dyDescent="0.25">
      <c r="A211" s="20" t="s">
        <v>203</v>
      </c>
      <c r="B211" s="21">
        <v>1201368.8999999999</v>
      </c>
      <c r="C211" s="21">
        <v>1291368.8999999999</v>
      </c>
      <c r="D211" s="60">
        <f t="shared" si="2"/>
        <v>1.0749145412370837</v>
      </c>
    </row>
    <row r="212" spans="1:4" s="17" customFormat="1" ht="57" x14ac:dyDescent="0.25">
      <c r="A212" s="18" t="s">
        <v>204</v>
      </c>
      <c r="B212" s="23">
        <v>0</v>
      </c>
      <c r="C212" s="23">
        <v>0</v>
      </c>
      <c r="D212" s="23">
        <v>0</v>
      </c>
    </row>
    <row r="213" spans="1:4" ht="45" x14ac:dyDescent="0.25">
      <c r="A213" s="20" t="s">
        <v>205</v>
      </c>
      <c r="B213" s="22">
        <v>0</v>
      </c>
      <c r="C213" s="22">
        <v>0</v>
      </c>
      <c r="D213" s="23">
        <v>0</v>
      </c>
    </row>
    <row r="214" spans="1:4" s="17" customFormat="1" ht="42.75" x14ac:dyDescent="0.25">
      <c r="A214" s="18" t="s">
        <v>206</v>
      </c>
      <c r="B214" s="23">
        <v>0</v>
      </c>
      <c r="C214" s="19">
        <v>21713.564350000001</v>
      </c>
      <c r="D214" s="22">
        <v>0</v>
      </c>
    </row>
    <row r="215" spans="1:4" ht="45" x14ac:dyDescent="0.25">
      <c r="A215" s="20" t="s">
        <v>207</v>
      </c>
      <c r="B215" s="22">
        <v>0</v>
      </c>
      <c r="C215" s="21">
        <v>21713.564350000001</v>
      </c>
      <c r="D215" s="22">
        <v>0</v>
      </c>
    </row>
    <row r="216" spans="1:4" ht="45" x14ac:dyDescent="0.25">
      <c r="A216" s="20" t="s">
        <v>208</v>
      </c>
      <c r="B216" s="22">
        <v>0</v>
      </c>
      <c r="C216" s="21">
        <v>21713.564350000001</v>
      </c>
      <c r="D216" s="22">
        <v>0</v>
      </c>
    </row>
    <row r="217" spans="1:4" x14ac:dyDescent="0.25">
      <c r="A217" s="20" t="s">
        <v>209</v>
      </c>
      <c r="B217" s="22">
        <v>0</v>
      </c>
      <c r="C217" s="21">
        <v>21713.564350000001</v>
      </c>
      <c r="D217" s="22">
        <v>0</v>
      </c>
    </row>
    <row r="218" spans="1:4" x14ac:dyDescent="0.25">
      <c r="A218" s="20" t="s">
        <v>210</v>
      </c>
      <c r="B218" s="22">
        <v>0</v>
      </c>
      <c r="C218" s="21">
        <v>2551.8974199999998</v>
      </c>
      <c r="D218" s="22">
        <v>0</v>
      </c>
    </row>
    <row r="219" spans="1:4" x14ac:dyDescent="0.25">
      <c r="A219" s="20" t="s">
        <v>211</v>
      </c>
      <c r="B219" s="22">
        <v>0</v>
      </c>
      <c r="C219" s="21">
        <v>634.93403999999998</v>
      </c>
      <c r="D219" s="22">
        <v>0</v>
      </c>
    </row>
    <row r="220" spans="1:4" x14ac:dyDescent="0.25">
      <c r="A220" s="20" t="s">
        <v>212</v>
      </c>
      <c r="B220" s="22">
        <v>0</v>
      </c>
      <c r="C220" s="21">
        <v>18526.732889999999</v>
      </c>
      <c r="D220" s="22">
        <v>0</v>
      </c>
    </row>
    <row r="221" spans="1:4" s="17" customFormat="1" ht="28.5" x14ac:dyDescent="0.25">
      <c r="A221" s="18" t="s">
        <v>213</v>
      </c>
      <c r="B221" s="19">
        <v>-39737.785229999994</v>
      </c>
      <c r="C221" s="19">
        <v>-41533.474299999994</v>
      </c>
      <c r="D221" s="60">
        <f t="shared" ref="D213:D224" si="3">C221/B221</f>
        <v>1.045188453750169</v>
      </c>
    </row>
    <row r="222" spans="1:4" ht="30" x14ac:dyDescent="0.25">
      <c r="A222" s="20" t="s">
        <v>214</v>
      </c>
      <c r="B222" s="21">
        <v>-39737.785229999994</v>
      </c>
      <c r="C222" s="21">
        <v>-41533.474299999994</v>
      </c>
      <c r="D222" s="60">
        <f t="shared" si="3"/>
        <v>1.045188453750169</v>
      </c>
    </row>
    <row r="223" spans="1:4" ht="30" x14ac:dyDescent="0.25">
      <c r="A223" s="20" t="s">
        <v>215</v>
      </c>
      <c r="B223" s="21">
        <v>-1137.10033</v>
      </c>
      <c r="C223" s="21">
        <v>-1137.10033</v>
      </c>
      <c r="D223" s="60">
        <f t="shared" si="3"/>
        <v>1</v>
      </c>
    </row>
    <row r="224" spans="1:4" ht="30" x14ac:dyDescent="0.25">
      <c r="A224" s="20" t="s">
        <v>216</v>
      </c>
      <c r="B224" s="21">
        <v>-38600.6849</v>
      </c>
      <c r="C224" s="21">
        <v>-40396.373970000001</v>
      </c>
      <c r="D224" s="60">
        <f t="shared" si="3"/>
        <v>1.0465196168060737</v>
      </c>
    </row>
    <row r="225" ht="0" hidden="1" customHeight="1" x14ac:dyDescent="0.25"/>
  </sheetData>
  <autoFilter ref="A19:F224"/>
  <mergeCells count="8">
    <mergeCell ref="B2:D2"/>
    <mergeCell ref="A3:D3"/>
    <mergeCell ref="B4:D4"/>
    <mergeCell ref="A6:D6"/>
    <mergeCell ref="A7:D7"/>
    <mergeCell ref="B12:B13"/>
    <mergeCell ref="A17:D17"/>
    <mergeCell ref="A12:A13"/>
  </mergeCells>
  <pageMargins left="0.39370078740157483" right="0.39370078740157483" top="0.39370078740157483" bottom="0.39370078740157483" header="0.39370078740157483" footer="0.39370078740157483"/>
  <pageSetup paperSize="9" scale="56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5"/>
  <sheetViews>
    <sheetView showGridLines="0" view="pageBreakPreview" zoomScale="60" zoomScaleNormal="100" workbookViewId="0">
      <selection activeCell="K19" sqref="K19"/>
    </sheetView>
  </sheetViews>
  <sheetFormatPr defaultRowHeight="15" x14ac:dyDescent="0.25"/>
  <cols>
    <col min="1" max="1" width="76" style="24" customWidth="1"/>
    <col min="2" max="2" width="10" style="28" customWidth="1"/>
    <col min="3" max="3" width="17.28515625" style="28" customWidth="1"/>
    <col min="4" max="5" width="15.28515625" style="28" customWidth="1"/>
    <col min="6" max="7" width="9.140625" style="28"/>
    <col min="8" max="8" width="15.42578125" style="28" bestFit="1" customWidth="1"/>
    <col min="9" max="16384" width="9.140625" style="28"/>
  </cols>
  <sheetData>
    <row r="1" spans="1:8" ht="25.15" customHeight="1" x14ac:dyDescent="0.25">
      <c r="A1" s="46" t="s">
        <v>217</v>
      </c>
      <c r="B1" s="46"/>
      <c r="C1" s="46"/>
      <c r="D1" s="46"/>
      <c r="E1" s="46"/>
    </row>
    <row r="2" spans="1:8" s="25" customFormat="1" ht="64.5" customHeight="1" x14ac:dyDescent="0.25">
      <c r="A2" s="40" t="s">
        <v>12</v>
      </c>
      <c r="B2" s="16" t="s">
        <v>352</v>
      </c>
      <c r="C2" s="68" t="s">
        <v>13</v>
      </c>
      <c r="D2" s="68" t="s">
        <v>14</v>
      </c>
      <c r="E2" s="16" t="s">
        <v>300</v>
      </c>
    </row>
    <row r="3" spans="1:8" s="25" customFormat="1" x14ac:dyDescent="0.25">
      <c r="A3" s="40" t="s">
        <v>15</v>
      </c>
      <c r="B3" s="40">
        <v>2</v>
      </c>
      <c r="C3" s="40">
        <v>3</v>
      </c>
      <c r="D3" s="40">
        <v>4</v>
      </c>
      <c r="E3" s="40" t="s">
        <v>353</v>
      </c>
    </row>
    <row r="4" spans="1:8" s="36" customFormat="1" x14ac:dyDescent="0.25">
      <c r="A4" s="29" t="s">
        <v>218</v>
      </c>
      <c r="B4" s="30" t="s">
        <v>17</v>
      </c>
      <c r="C4" s="31">
        <v>35375631.630599998</v>
      </c>
      <c r="D4" s="31">
        <v>15717398.5964</v>
      </c>
      <c r="E4" s="69">
        <f>D4/C4</f>
        <v>0.44430015442620158</v>
      </c>
      <c r="H4" s="37"/>
    </row>
    <row r="5" spans="1:8" s="38" customFormat="1" ht="14.25" x14ac:dyDescent="0.25">
      <c r="A5" s="32" t="s">
        <v>219</v>
      </c>
      <c r="B5" s="66" t="s">
        <v>303</v>
      </c>
      <c r="C5" s="33">
        <v>3386074.27067</v>
      </c>
      <c r="D5" s="33">
        <v>1474640.6793199999</v>
      </c>
      <c r="E5" s="60">
        <f>D5/C5</f>
        <v>0.43550157540644074</v>
      </c>
      <c r="H5" s="39"/>
    </row>
    <row r="6" spans="1:8" s="36" customFormat="1" ht="30" x14ac:dyDescent="0.25">
      <c r="A6" s="34" t="s">
        <v>220</v>
      </c>
      <c r="B6" s="67" t="s">
        <v>304</v>
      </c>
      <c r="C6" s="35">
        <v>14150.2</v>
      </c>
      <c r="D6" s="35">
        <v>5512.1294900000003</v>
      </c>
      <c r="E6" s="70">
        <f t="shared" ref="E6:E54" si="0">D6/C6</f>
        <v>0.38954428135291375</v>
      </c>
      <c r="H6" s="37"/>
    </row>
    <row r="7" spans="1:8" s="36" customFormat="1" ht="45" x14ac:dyDescent="0.25">
      <c r="A7" s="34" t="s">
        <v>221</v>
      </c>
      <c r="B7" s="67" t="s">
        <v>305</v>
      </c>
      <c r="C7" s="35">
        <v>170988.23530999999</v>
      </c>
      <c r="D7" s="35">
        <v>76613.174400000004</v>
      </c>
      <c r="E7" s="70">
        <f t="shared" si="0"/>
        <v>0.44806108596361072</v>
      </c>
      <c r="H7" s="37"/>
    </row>
    <row r="8" spans="1:8" s="36" customFormat="1" ht="45" x14ac:dyDescent="0.25">
      <c r="A8" s="34" t="s">
        <v>222</v>
      </c>
      <c r="B8" s="67" t="s">
        <v>306</v>
      </c>
      <c r="C8" s="35">
        <v>1172124</v>
      </c>
      <c r="D8" s="22">
        <v>553942.33513999998</v>
      </c>
      <c r="E8" s="70">
        <f t="shared" si="0"/>
        <v>0.47259704190000373</v>
      </c>
      <c r="H8" s="37"/>
    </row>
    <row r="9" spans="1:8" s="36" customFormat="1" x14ac:dyDescent="0.25">
      <c r="A9" s="34" t="s">
        <v>223</v>
      </c>
      <c r="B9" s="67" t="s">
        <v>307</v>
      </c>
      <c r="C9" s="35">
        <v>17.600000000000001</v>
      </c>
      <c r="D9" s="22">
        <v>17.577999999999999</v>
      </c>
      <c r="E9" s="70">
        <f t="shared" si="0"/>
        <v>0.99874999999999992</v>
      </c>
      <c r="H9" s="37"/>
    </row>
    <row r="10" spans="1:8" s="36" customFormat="1" ht="30" x14ac:dyDescent="0.25">
      <c r="A10" s="34" t="s">
        <v>224</v>
      </c>
      <c r="B10" s="67" t="s">
        <v>308</v>
      </c>
      <c r="C10" s="35">
        <v>182797.05713999999</v>
      </c>
      <c r="D10" s="22">
        <v>90882.465549999994</v>
      </c>
      <c r="E10" s="70">
        <f t="shared" si="0"/>
        <v>0.49717685269076972</v>
      </c>
      <c r="H10" s="37"/>
    </row>
    <row r="11" spans="1:8" s="36" customFormat="1" x14ac:dyDescent="0.25">
      <c r="A11" s="34" t="s">
        <v>225</v>
      </c>
      <c r="B11" s="67" t="s">
        <v>309</v>
      </c>
      <c r="C11" s="35">
        <v>22804.399670000003</v>
      </c>
      <c r="D11" s="22">
        <v>0</v>
      </c>
      <c r="E11" s="70">
        <f t="shared" si="0"/>
        <v>0</v>
      </c>
      <c r="H11" s="37"/>
    </row>
    <row r="12" spans="1:8" s="36" customFormat="1" x14ac:dyDescent="0.25">
      <c r="A12" s="34" t="s">
        <v>226</v>
      </c>
      <c r="B12" s="67" t="s">
        <v>310</v>
      </c>
      <c r="C12" s="35">
        <v>1823192.7785499999</v>
      </c>
      <c r="D12" s="22">
        <v>747672.99673999997</v>
      </c>
      <c r="E12" s="70">
        <f t="shared" si="0"/>
        <v>0.41008992879767242</v>
      </c>
      <c r="H12" s="37"/>
    </row>
    <row r="13" spans="1:8" s="38" customFormat="1" ht="14.25" x14ac:dyDescent="0.25">
      <c r="A13" s="32" t="s">
        <v>227</v>
      </c>
      <c r="B13" s="66" t="s">
        <v>311</v>
      </c>
      <c r="C13" s="33">
        <v>788828.10819000006</v>
      </c>
      <c r="D13" s="23">
        <v>248352.28790999998</v>
      </c>
      <c r="E13" s="60">
        <f t="shared" si="0"/>
        <v>0.31483701624154209</v>
      </c>
      <c r="H13" s="39"/>
    </row>
    <row r="14" spans="1:8" s="36" customFormat="1" x14ac:dyDescent="0.25">
      <c r="A14" s="34" t="s">
        <v>228</v>
      </c>
      <c r="B14" s="67" t="s">
        <v>312</v>
      </c>
      <c r="C14" s="35">
        <v>108338.2</v>
      </c>
      <c r="D14" s="22">
        <v>54119.494650000001</v>
      </c>
      <c r="E14" s="70">
        <f t="shared" si="0"/>
        <v>0.49954212503069095</v>
      </c>
      <c r="H14" s="37"/>
    </row>
    <row r="15" spans="1:8" s="36" customFormat="1" ht="30" x14ac:dyDescent="0.25">
      <c r="A15" s="34" t="s">
        <v>229</v>
      </c>
      <c r="B15" s="67" t="s">
        <v>313</v>
      </c>
      <c r="C15" s="35">
        <v>391070.30687999999</v>
      </c>
      <c r="D15" s="22">
        <v>186730.78534</v>
      </c>
      <c r="E15" s="70">
        <f t="shared" si="0"/>
        <v>0.4774864827497588</v>
      </c>
      <c r="H15" s="37"/>
    </row>
    <row r="16" spans="1:8" s="36" customFormat="1" ht="30" x14ac:dyDescent="0.25">
      <c r="A16" s="34" t="s">
        <v>230</v>
      </c>
      <c r="B16" s="67" t="s">
        <v>314</v>
      </c>
      <c r="C16" s="35">
        <v>289419.60131</v>
      </c>
      <c r="D16" s="22">
        <v>7502.00792</v>
      </c>
      <c r="E16" s="70">
        <f t="shared" si="0"/>
        <v>2.5920870203827454E-2</v>
      </c>
      <c r="H16" s="37"/>
    </row>
    <row r="17" spans="1:8" s="38" customFormat="1" ht="14.25" x14ac:dyDescent="0.25">
      <c r="A17" s="32" t="s">
        <v>231</v>
      </c>
      <c r="B17" s="66" t="s">
        <v>315</v>
      </c>
      <c r="C17" s="33">
        <v>4374209.7909300001</v>
      </c>
      <c r="D17" s="23">
        <v>1419397.4285499998</v>
      </c>
      <c r="E17" s="60">
        <f t="shared" si="0"/>
        <v>0.32449230750046443</v>
      </c>
      <c r="H17" s="39"/>
    </row>
    <row r="18" spans="1:8" s="36" customFormat="1" x14ac:dyDescent="0.25">
      <c r="A18" s="34" t="s">
        <v>232</v>
      </c>
      <c r="B18" s="67" t="s">
        <v>316</v>
      </c>
      <c r="C18" s="35">
        <v>1057483.79247</v>
      </c>
      <c r="D18" s="22">
        <v>631669.54879999999</v>
      </c>
      <c r="E18" s="70">
        <f t="shared" si="0"/>
        <v>0.59733260528238308</v>
      </c>
      <c r="H18" s="37"/>
    </row>
    <row r="19" spans="1:8" s="36" customFormat="1" x14ac:dyDescent="0.25">
      <c r="A19" s="34" t="s">
        <v>233</v>
      </c>
      <c r="B19" s="67" t="s">
        <v>317</v>
      </c>
      <c r="C19" s="35">
        <v>3180716.2</v>
      </c>
      <c r="D19" s="22">
        <v>740587.89971999999</v>
      </c>
      <c r="E19" s="70">
        <f t="shared" si="0"/>
        <v>0.23283683709977016</v>
      </c>
      <c r="H19" s="37"/>
    </row>
    <row r="20" spans="1:8" s="36" customFormat="1" x14ac:dyDescent="0.25">
      <c r="A20" s="34" t="s">
        <v>234</v>
      </c>
      <c r="B20" s="67" t="s">
        <v>318</v>
      </c>
      <c r="C20" s="35">
        <v>116057.4</v>
      </c>
      <c r="D20" s="22">
        <v>46083.742789999997</v>
      </c>
      <c r="E20" s="70">
        <f t="shared" si="0"/>
        <v>0.39707716000875426</v>
      </c>
      <c r="H20" s="37"/>
    </row>
    <row r="21" spans="1:8" s="36" customFormat="1" x14ac:dyDescent="0.25">
      <c r="A21" s="34" t="s">
        <v>235</v>
      </c>
      <c r="B21" s="67" t="s">
        <v>319</v>
      </c>
      <c r="C21" s="35">
        <v>19952.39846</v>
      </c>
      <c r="D21" s="22">
        <v>1056.2372399999999</v>
      </c>
      <c r="E21" s="70">
        <f t="shared" si="0"/>
        <v>5.2937858178680332E-2</v>
      </c>
      <c r="H21" s="37"/>
    </row>
    <row r="22" spans="1:8" s="38" customFormat="1" ht="14.25" x14ac:dyDescent="0.25">
      <c r="A22" s="32" t="s">
        <v>236</v>
      </c>
      <c r="B22" s="66" t="s">
        <v>320</v>
      </c>
      <c r="C22" s="33">
        <v>5500682.4292799998</v>
      </c>
      <c r="D22" s="23">
        <v>1713440.6509100001</v>
      </c>
      <c r="E22" s="60">
        <f t="shared" si="0"/>
        <v>0.31149601398353716</v>
      </c>
      <c r="H22" s="39"/>
    </row>
    <row r="23" spans="1:8" s="36" customFormat="1" x14ac:dyDescent="0.25">
      <c r="A23" s="34" t="s">
        <v>237</v>
      </c>
      <c r="B23" s="67" t="s">
        <v>321</v>
      </c>
      <c r="C23" s="35">
        <v>3560175.2436299999</v>
      </c>
      <c r="D23" s="22">
        <v>1144819.0634400002</v>
      </c>
      <c r="E23" s="70">
        <f t="shared" si="0"/>
        <v>0.32156255945219375</v>
      </c>
      <c r="H23" s="37"/>
    </row>
    <row r="24" spans="1:8" s="36" customFormat="1" x14ac:dyDescent="0.25">
      <c r="A24" s="34" t="s">
        <v>238</v>
      </c>
      <c r="B24" s="67" t="s">
        <v>322</v>
      </c>
      <c r="C24" s="35">
        <v>523639.04943000001</v>
      </c>
      <c r="D24" s="22">
        <v>117052.74764</v>
      </c>
      <c r="E24" s="70">
        <f t="shared" si="0"/>
        <v>0.22353708679178175</v>
      </c>
      <c r="H24" s="37"/>
    </row>
    <row r="25" spans="1:8" s="36" customFormat="1" x14ac:dyDescent="0.25">
      <c r="A25" s="34" t="s">
        <v>239</v>
      </c>
      <c r="B25" s="67" t="s">
        <v>323</v>
      </c>
      <c r="C25" s="35">
        <v>947136.80214000004</v>
      </c>
      <c r="D25" s="22">
        <v>226219.60313</v>
      </c>
      <c r="E25" s="70">
        <f t="shared" si="0"/>
        <v>0.23884575345279593</v>
      </c>
      <c r="H25" s="37"/>
    </row>
    <row r="26" spans="1:8" s="36" customFormat="1" x14ac:dyDescent="0.25">
      <c r="A26" s="34" t="s">
        <v>240</v>
      </c>
      <c r="B26" s="67" t="s">
        <v>324</v>
      </c>
      <c r="C26" s="35">
        <v>469731.33408</v>
      </c>
      <c r="D26" s="22">
        <v>225349.23669999998</v>
      </c>
      <c r="E26" s="70">
        <f t="shared" si="0"/>
        <v>0.47974069505361278</v>
      </c>
      <c r="H26" s="37"/>
    </row>
    <row r="27" spans="1:8" s="38" customFormat="1" ht="14.25" x14ac:dyDescent="0.25">
      <c r="A27" s="32" t="s">
        <v>241</v>
      </c>
      <c r="B27" s="66" t="s">
        <v>325</v>
      </c>
      <c r="C27" s="33">
        <v>860278.25373999996</v>
      </c>
      <c r="D27" s="23">
        <v>38359.90324</v>
      </c>
      <c r="E27" s="60">
        <f t="shared" si="0"/>
        <v>4.4590111482224484E-2</v>
      </c>
      <c r="H27" s="39"/>
    </row>
    <row r="28" spans="1:8" s="36" customFormat="1" x14ac:dyDescent="0.25">
      <c r="A28" s="34" t="s">
        <v>242</v>
      </c>
      <c r="B28" s="67" t="s">
        <v>326</v>
      </c>
      <c r="C28" s="35">
        <v>764387.9</v>
      </c>
      <c r="D28" s="22">
        <v>2496.0569100000002</v>
      </c>
      <c r="E28" s="70">
        <f t="shared" si="0"/>
        <v>3.2654322628602574E-3</v>
      </c>
      <c r="H28" s="37"/>
    </row>
    <row r="29" spans="1:8" s="36" customFormat="1" x14ac:dyDescent="0.25">
      <c r="A29" s="34" t="s">
        <v>243</v>
      </c>
      <c r="B29" s="67" t="s">
        <v>327</v>
      </c>
      <c r="C29" s="35">
        <v>18324.953739999997</v>
      </c>
      <c r="D29" s="22">
        <v>6578.518</v>
      </c>
      <c r="E29" s="70">
        <f t="shared" si="0"/>
        <v>0.35899233871681258</v>
      </c>
      <c r="H29" s="37"/>
    </row>
    <row r="30" spans="1:8" s="36" customFormat="1" x14ac:dyDescent="0.25">
      <c r="A30" s="34" t="s">
        <v>244</v>
      </c>
      <c r="B30" s="67" t="s">
        <v>328</v>
      </c>
      <c r="C30" s="35">
        <v>77565.399999999994</v>
      </c>
      <c r="D30" s="22">
        <v>29285.328329999997</v>
      </c>
      <c r="E30" s="70">
        <f t="shared" si="0"/>
        <v>0.37755659520868839</v>
      </c>
      <c r="H30" s="37"/>
    </row>
    <row r="31" spans="1:8" s="38" customFormat="1" ht="14.25" x14ac:dyDescent="0.25">
      <c r="A31" s="32" t="s">
        <v>245</v>
      </c>
      <c r="B31" s="66" t="s">
        <v>329</v>
      </c>
      <c r="C31" s="33">
        <v>15670448.634620002</v>
      </c>
      <c r="D31" s="23">
        <v>8500191.128109999</v>
      </c>
      <c r="E31" s="60">
        <f t="shared" si="0"/>
        <v>0.54243444628196014</v>
      </c>
      <c r="H31" s="39"/>
    </row>
    <row r="32" spans="1:8" s="36" customFormat="1" x14ac:dyDescent="0.25">
      <c r="A32" s="34" t="s">
        <v>246</v>
      </c>
      <c r="B32" s="67" t="s">
        <v>330</v>
      </c>
      <c r="C32" s="35">
        <v>5589622.7786899991</v>
      </c>
      <c r="D32" s="22">
        <v>2854561.9597800002</v>
      </c>
      <c r="E32" s="70">
        <f t="shared" si="0"/>
        <v>0.51068955326695653</v>
      </c>
      <c r="H32" s="37"/>
    </row>
    <row r="33" spans="1:8" s="36" customFormat="1" x14ac:dyDescent="0.25">
      <c r="A33" s="34" t="s">
        <v>247</v>
      </c>
      <c r="B33" s="67" t="s">
        <v>331</v>
      </c>
      <c r="C33" s="35">
        <v>7028633.1996299997</v>
      </c>
      <c r="D33" s="22">
        <v>4144380.28687</v>
      </c>
      <c r="E33" s="70">
        <f t="shared" si="0"/>
        <v>0.58964241967957121</v>
      </c>
      <c r="H33" s="37"/>
    </row>
    <row r="34" spans="1:8" s="36" customFormat="1" x14ac:dyDescent="0.25">
      <c r="A34" s="34" t="s">
        <v>248</v>
      </c>
      <c r="B34" s="67" t="s">
        <v>332</v>
      </c>
      <c r="C34" s="35">
        <v>2003473.3504999999</v>
      </c>
      <c r="D34" s="22">
        <v>1109202.0960200001</v>
      </c>
      <c r="E34" s="70">
        <f t="shared" si="0"/>
        <v>0.55363955589585467</v>
      </c>
      <c r="H34" s="37"/>
    </row>
    <row r="35" spans="1:8" s="36" customFormat="1" x14ac:dyDescent="0.25">
      <c r="A35" s="34" t="s">
        <v>249</v>
      </c>
      <c r="B35" s="67" t="s">
        <v>333</v>
      </c>
      <c r="C35" s="35">
        <v>2788.5</v>
      </c>
      <c r="D35" s="22">
        <v>803.96799999999996</v>
      </c>
      <c r="E35" s="70">
        <f t="shared" si="0"/>
        <v>0.28831558185404338</v>
      </c>
      <c r="H35" s="37"/>
    </row>
    <row r="36" spans="1:8" s="36" customFormat="1" x14ac:dyDescent="0.25">
      <c r="A36" s="34" t="s">
        <v>250</v>
      </c>
      <c r="B36" s="67" t="s">
        <v>334</v>
      </c>
      <c r="C36" s="35">
        <v>173038.70389999999</v>
      </c>
      <c r="D36" s="22">
        <v>81429.131999999998</v>
      </c>
      <c r="E36" s="70">
        <f t="shared" si="0"/>
        <v>0.47058334444679112</v>
      </c>
      <c r="H36" s="37"/>
    </row>
    <row r="37" spans="1:8" s="36" customFormat="1" x14ac:dyDescent="0.25">
      <c r="A37" s="34" t="s">
        <v>251</v>
      </c>
      <c r="B37" s="67" t="s">
        <v>335</v>
      </c>
      <c r="C37" s="35">
        <v>872892.10190000001</v>
      </c>
      <c r="D37" s="22">
        <v>309813.68543999997</v>
      </c>
      <c r="E37" s="70">
        <f t="shared" si="0"/>
        <v>0.35492781383361943</v>
      </c>
      <c r="H37" s="37"/>
    </row>
    <row r="38" spans="1:8" s="38" customFormat="1" ht="14.25" x14ac:dyDescent="0.25">
      <c r="A38" s="32" t="s">
        <v>252</v>
      </c>
      <c r="B38" s="66" t="s">
        <v>336</v>
      </c>
      <c r="C38" s="33">
        <v>1294791.1359100002</v>
      </c>
      <c r="D38" s="23">
        <v>587338.8595599999</v>
      </c>
      <c r="E38" s="60">
        <f t="shared" si="0"/>
        <v>0.45361668246763881</v>
      </c>
      <c r="H38" s="39"/>
    </row>
    <row r="39" spans="1:8" s="36" customFormat="1" x14ac:dyDescent="0.25">
      <c r="A39" s="34" t="s">
        <v>253</v>
      </c>
      <c r="B39" s="67" t="s">
        <v>337</v>
      </c>
      <c r="C39" s="35">
        <v>914373.33591000002</v>
      </c>
      <c r="D39" s="22">
        <v>433732.17838</v>
      </c>
      <c r="E39" s="70">
        <f t="shared" si="0"/>
        <v>0.47434911030989579</v>
      </c>
      <c r="H39" s="37"/>
    </row>
    <row r="40" spans="1:8" s="36" customFormat="1" x14ac:dyDescent="0.25">
      <c r="A40" s="34" t="s">
        <v>254</v>
      </c>
      <c r="B40" s="67" t="s">
        <v>338</v>
      </c>
      <c r="C40" s="35">
        <v>380417.8</v>
      </c>
      <c r="D40" s="22">
        <v>153606.68118000001</v>
      </c>
      <c r="E40" s="70">
        <f t="shared" si="0"/>
        <v>0.40378415831225567</v>
      </c>
      <c r="H40" s="37"/>
    </row>
    <row r="41" spans="1:8" s="38" customFormat="1" ht="14.25" x14ac:dyDescent="0.25">
      <c r="A41" s="32" t="s">
        <v>255</v>
      </c>
      <c r="B41" s="66" t="s">
        <v>339</v>
      </c>
      <c r="C41" s="33">
        <v>1653064.3192799999</v>
      </c>
      <c r="D41" s="23">
        <v>719228.11948999995</v>
      </c>
      <c r="E41" s="60">
        <f t="shared" si="0"/>
        <v>0.43508780094126237</v>
      </c>
      <c r="H41" s="39"/>
    </row>
    <row r="42" spans="1:8" s="36" customFormat="1" x14ac:dyDescent="0.25">
      <c r="A42" s="34" t="s">
        <v>256</v>
      </c>
      <c r="B42" s="67" t="s">
        <v>340</v>
      </c>
      <c r="C42" s="35">
        <v>54875.3</v>
      </c>
      <c r="D42" s="22">
        <v>20574.825379999998</v>
      </c>
      <c r="E42" s="70">
        <f t="shared" si="0"/>
        <v>0.37493782047660784</v>
      </c>
      <c r="H42" s="37"/>
    </row>
    <row r="43" spans="1:8" s="36" customFormat="1" x14ac:dyDescent="0.25">
      <c r="A43" s="34" t="s">
        <v>257</v>
      </c>
      <c r="B43" s="67" t="s">
        <v>341</v>
      </c>
      <c r="C43" s="35">
        <v>1335078.7503900002</v>
      </c>
      <c r="D43" s="22">
        <v>580193.42803999991</v>
      </c>
      <c r="E43" s="70">
        <f t="shared" si="0"/>
        <v>0.43457618351765026</v>
      </c>
      <c r="H43" s="37"/>
    </row>
    <row r="44" spans="1:8" s="36" customFormat="1" x14ac:dyDescent="0.25">
      <c r="A44" s="34" t="s">
        <v>258</v>
      </c>
      <c r="B44" s="67" t="s">
        <v>342</v>
      </c>
      <c r="C44" s="35">
        <v>78251.876279999997</v>
      </c>
      <c r="D44" s="22">
        <v>29246.16462</v>
      </c>
      <c r="E44" s="70">
        <f t="shared" si="0"/>
        <v>0.37374394085263463</v>
      </c>
      <c r="H44" s="37"/>
    </row>
    <row r="45" spans="1:8" s="36" customFormat="1" x14ac:dyDescent="0.25">
      <c r="A45" s="34" t="s">
        <v>259</v>
      </c>
      <c r="B45" s="67" t="s">
        <v>343</v>
      </c>
      <c r="C45" s="35">
        <v>184858.39261000001</v>
      </c>
      <c r="D45" s="22">
        <v>89213.701450000008</v>
      </c>
      <c r="E45" s="70">
        <f t="shared" si="0"/>
        <v>0.48260563229182785</v>
      </c>
      <c r="H45" s="37"/>
    </row>
    <row r="46" spans="1:8" s="38" customFormat="1" ht="14.25" x14ac:dyDescent="0.25">
      <c r="A46" s="32" t="s">
        <v>260</v>
      </c>
      <c r="B46" s="66" t="s">
        <v>344</v>
      </c>
      <c r="C46" s="33">
        <v>1467179.6209800001</v>
      </c>
      <c r="D46" s="23">
        <v>821952.55963999999</v>
      </c>
      <c r="E46" s="60">
        <f t="shared" si="0"/>
        <v>0.56022626533687692</v>
      </c>
      <c r="H46" s="39"/>
    </row>
    <row r="47" spans="1:8" s="36" customFormat="1" x14ac:dyDescent="0.25">
      <c r="A47" s="34" t="s">
        <v>261</v>
      </c>
      <c r="B47" s="67" t="s">
        <v>345</v>
      </c>
      <c r="C47" s="35">
        <v>1333738.1209800001</v>
      </c>
      <c r="D47" s="22">
        <v>758375.96232000005</v>
      </c>
      <c r="E47" s="70">
        <f t="shared" si="0"/>
        <v>0.5686093472103525</v>
      </c>
      <c r="H47" s="37"/>
    </row>
    <row r="48" spans="1:8" s="36" customFormat="1" x14ac:dyDescent="0.25">
      <c r="A48" s="34" t="s">
        <v>262</v>
      </c>
      <c r="B48" s="67" t="s">
        <v>346</v>
      </c>
      <c r="C48" s="35">
        <v>8696.7000000000007</v>
      </c>
      <c r="D48" s="22">
        <v>2589.58716</v>
      </c>
      <c r="E48" s="70">
        <f t="shared" si="0"/>
        <v>0.29776664251957635</v>
      </c>
      <c r="H48" s="37"/>
    </row>
    <row r="49" spans="1:9" s="36" customFormat="1" x14ac:dyDescent="0.25">
      <c r="A49" s="34" t="s">
        <v>263</v>
      </c>
      <c r="B49" s="67" t="s">
        <v>347</v>
      </c>
      <c r="C49" s="35">
        <v>124744.8</v>
      </c>
      <c r="D49" s="35">
        <v>60987.010159999998</v>
      </c>
      <c r="E49" s="70">
        <f t="shared" si="0"/>
        <v>0.48889420769442893</v>
      </c>
      <c r="H49" s="37"/>
    </row>
    <row r="50" spans="1:9" s="38" customFormat="1" ht="14.25" x14ac:dyDescent="0.25">
      <c r="A50" s="32" t="s">
        <v>264</v>
      </c>
      <c r="B50" s="66" t="s">
        <v>348</v>
      </c>
      <c r="C50" s="33">
        <v>152068.367</v>
      </c>
      <c r="D50" s="33">
        <v>72339.609349999999</v>
      </c>
      <c r="E50" s="60">
        <f t="shared" si="0"/>
        <v>0.47570451881027959</v>
      </c>
      <c r="H50" s="39"/>
    </row>
    <row r="51" spans="1:9" s="36" customFormat="1" x14ac:dyDescent="0.25">
      <c r="A51" s="34" t="s">
        <v>265</v>
      </c>
      <c r="B51" s="67" t="s">
        <v>349</v>
      </c>
      <c r="C51" s="35">
        <v>61537.866999999998</v>
      </c>
      <c r="D51" s="35">
        <v>30362.904149999998</v>
      </c>
      <c r="E51" s="70">
        <f t="shared" si="0"/>
        <v>0.49340195931717945</v>
      </c>
      <c r="H51" s="37"/>
    </row>
    <row r="52" spans="1:9" s="38" customFormat="1" x14ac:dyDescent="0.25">
      <c r="A52" s="71" t="s">
        <v>266</v>
      </c>
      <c r="B52" s="72" t="s">
        <v>354</v>
      </c>
      <c r="C52" s="35">
        <v>90530.5</v>
      </c>
      <c r="D52" s="35">
        <v>41976.705200000004</v>
      </c>
      <c r="E52" s="70">
        <f t="shared" si="0"/>
        <v>0.4636747306156489</v>
      </c>
      <c r="H52" s="39"/>
    </row>
    <row r="53" spans="1:9" s="38" customFormat="1" ht="14.25" x14ac:dyDescent="0.25">
      <c r="A53" s="32" t="s">
        <v>267</v>
      </c>
      <c r="B53" s="66" t="s">
        <v>350</v>
      </c>
      <c r="C53" s="33">
        <v>228006.7</v>
      </c>
      <c r="D53" s="33">
        <v>122157.37031999999</v>
      </c>
      <c r="E53" s="60">
        <f t="shared" si="0"/>
        <v>0.5357621961109037</v>
      </c>
      <c r="H53" s="39"/>
    </row>
    <row r="54" spans="1:9" s="36" customFormat="1" x14ac:dyDescent="0.25">
      <c r="A54" s="34" t="s">
        <v>268</v>
      </c>
      <c r="B54" s="67" t="s">
        <v>351</v>
      </c>
      <c r="C54" s="35">
        <v>228006.7</v>
      </c>
      <c r="D54" s="35">
        <v>122157.37031999999</v>
      </c>
      <c r="E54" s="70">
        <f t="shared" si="0"/>
        <v>0.5357621961109037</v>
      </c>
      <c r="H54" s="37"/>
    </row>
    <row r="55" spans="1:9" s="36" customFormat="1" x14ac:dyDescent="0.25">
      <c r="A55" s="34" t="s">
        <v>269</v>
      </c>
      <c r="B55" s="40"/>
      <c r="C55" s="35">
        <v>-2419925.16151</v>
      </c>
      <c r="D55" s="21">
        <v>-253736.47590000002</v>
      </c>
      <c r="E55" s="21"/>
      <c r="F55" s="73"/>
      <c r="I55" s="37"/>
    </row>
  </sheetData>
  <autoFilter ref="A3:H55"/>
  <mergeCells count="1">
    <mergeCell ref="A1:E1"/>
  </mergeCells>
  <pageMargins left="0.39370078740157483" right="0.39370078740157483" top="0.39370078740157483" bottom="0.39370078740157483" header="0.39370078740157483" footer="0.39370078740157483"/>
  <pageSetup paperSize="9" scale="71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G30"/>
  <sheetViews>
    <sheetView showGridLines="0" view="pageBreakPreview" zoomScale="60" zoomScaleNormal="70" workbookViewId="0">
      <pane ySplit="1" topLeftCell="A2" activePane="bottomLeft" state="frozen"/>
      <selection pane="bottomLeft" activeCell="C27" sqref="C27:E27"/>
    </sheetView>
  </sheetViews>
  <sheetFormatPr defaultRowHeight="15" x14ac:dyDescent="0.25"/>
  <cols>
    <col min="1" max="1" width="20.42578125" customWidth="1"/>
    <col min="2" max="2" width="108.140625" customWidth="1"/>
    <col min="3" max="3" width="4" customWidth="1"/>
    <col min="4" max="4" width="2.42578125" customWidth="1"/>
    <col min="5" max="5" width="12.7109375" customWidth="1"/>
    <col min="6" max="6" width="9.5703125" customWidth="1"/>
    <col min="7" max="7" width="6.5703125" customWidth="1"/>
    <col min="8" max="8" width="12.85546875" customWidth="1"/>
  </cols>
  <sheetData>
    <row r="1" spans="1:7" ht="11.25" customHeight="1" x14ac:dyDescent="0.25">
      <c r="A1" s="47"/>
      <c r="B1" s="48"/>
      <c r="C1" s="48"/>
      <c r="D1" s="48"/>
      <c r="E1" s="48"/>
      <c r="F1" s="48"/>
      <c r="G1" s="48"/>
    </row>
    <row r="2" spans="1:7" ht="21.2" customHeight="1" x14ac:dyDescent="0.25">
      <c r="A2" s="42" t="s">
        <v>270</v>
      </c>
      <c r="B2" s="41"/>
      <c r="C2" s="41"/>
      <c r="D2" s="41"/>
      <c r="E2" s="41"/>
      <c r="F2" s="41"/>
      <c r="G2" s="41"/>
    </row>
    <row r="3" spans="1:7" ht="62.65" customHeight="1" x14ac:dyDescent="0.25">
      <c r="A3" s="49" t="s">
        <v>12</v>
      </c>
      <c r="B3" s="50"/>
      <c r="C3" s="49" t="s">
        <v>13</v>
      </c>
      <c r="D3" s="50"/>
      <c r="E3" s="50"/>
      <c r="F3" s="49" t="s">
        <v>14</v>
      </c>
      <c r="G3" s="50"/>
    </row>
    <row r="4" spans="1:7" ht="16.7" customHeight="1" x14ac:dyDescent="0.25">
      <c r="A4" s="49" t="s">
        <v>15</v>
      </c>
      <c r="B4" s="50"/>
      <c r="C4" s="49">
        <v>2</v>
      </c>
      <c r="D4" s="50"/>
      <c r="E4" s="50"/>
      <c r="F4" s="49">
        <v>3</v>
      </c>
      <c r="G4" s="50"/>
    </row>
    <row r="5" spans="1:7" s="78" customFormat="1" ht="33.75" customHeight="1" x14ac:dyDescent="0.3">
      <c r="A5" s="74" t="s">
        <v>271</v>
      </c>
      <c r="B5" s="75"/>
      <c r="C5" s="76">
        <v>2419925.2000000002</v>
      </c>
      <c r="D5" s="77"/>
      <c r="E5" s="77"/>
      <c r="F5" s="76">
        <f>F6+F17</f>
        <v>253736.47589999996</v>
      </c>
      <c r="G5" s="77"/>
    </row>
    <row r="6" spans="1:7" s="81" customFormat="1" ht="33.75" customHeight="1" x14ac:dyDescent="0.3">
      <c r="A6" s="74" t="s">
        <v>272</v>
      </c>
      <c r="B6" s="79"/>
      <c r="C6" s="76">
        <v>1770000</v>
      </c>
      <c r="D6" s="80"/>
      <c r="E6" s="80"/>
      <c r="F6" s="76">
        <v>2000000</v>
      </c>
      <c r="G6" s="80"/>
    </row>
    <row r="7" spans="1:7" s="86" customFormat="1" ht="33.75" customHeight="1" x14ac:dyDescent="0.3">
      <c r="A7" s="82" t="s">
        <v>273</v>
      </c>
      <c r="B7" s="83"/>
      <c r="C7" s="84">
        <v>-150000</v>
      </c>
      <c r="D7" s="85"/>
      <c r="E7" s="85"/>
      <c r="F7" s="84" t="s">
        <v>24</v>
      </c>
      <c r="G7" s="85"/>
    </row>
    <row r="8" spans="1:7" s="27" customFormat="1" ht="33.75" customHeight="1" x14ac:dyDescent="0.25">
      <c r="A8" s="51" t="s">
        <v>274</v>
      </c>
      <c r="B8" s="55"/>
      <c r="C8" s="53" t="s">
        <v>24</v>
      </c>
      <c r="D8" s="56"/>
      <c r="E8" s="56"/>
      <c r="F8" s="53" t="s">
        <v>24</v>
      </c>
      <c r="G8" s="56"/>
    </row>
    <row r="9" spans="1:7" s="27" customFormat="1" ht="33.75" customHeight="1" x14ac:dyDescent="0.25">
      <c r="A9" s="51" t="s">
        <v>275</v>
      </c>
      <c r="B9" s="55"/>
      <c r="C9" s="53">
        <v>-150000</v>
      </c>
      <c r="D9" s="56"/>
      <c r="E9" s="56"/>
      <c r="F9" s="53" t="s">
        <v>24</v>
      </c>
      <c r="G9" s="56"/>
    </row>
    <row r="10" spans="1:7" s="26" customFormat="1" ht="33.75" customHeight="1" x14ac:dyDescent="0.25">
      <c r="A10" s="57" t="s">
        <v>276</v>
      </c>
      <c r="B10" s="52"/>
      <c r="C10" s="58">
        <v>-150000</v>
      </c>
      <c r="D10" s="54"/>
      <c r="E10" s="54"/>
      <c r="F10" s="58" t="s">
        <v>24</v>
      </c>
      <c r="G10" s="54"/>
    </row>
    <row r="11" spans="1:7" s="86" customFormat="1" ht="33.75" customHeight="1" x14ac:dyDescent="0.3">
      <c r="A11" s="82" t="s">
        <v>277</v>
      </c>
      <c r="B11" s="83"/>
      <c r="C11" s="84">
        <v>1920000</v>
      </c>
      <c r="D11" s="85"/>
      <c r="E11" s="85"/>
      <c r="F11" s="84">
        <v>2000000</v>
      </c>
      <c r="G11" s="85"/>
    </row>
    <row r="12" spans="1:7" s="27" customFormat="1" ht="33.75" customHeight="1" x14ac:dyDescent="0.25">
      <c r="A12" s="51" t="s">
        <v>278</v>
      </c>
      <c r="B12" s="55"/>
      <c r="C12" s="53">
        <v>1920000</v>
      </c>
      <c r="D12" s="56"/>
      <c r="E12" s="56"/>
      <c r="F12" s="53">
        <v>2000000</v>
      </c>
      <c r="G12" s="56"/>
    </row>
    <row r="13" spans="1:7" s="27" customFormat="1" ht="33.75" customHeight="1" x14ac:dyDescent="0.25">
      <c r="A13" s="51" t="s">
        <v>279</v>
      </c>
      <c r="B13" s="55"/>
      <c r="C13" s="53">
        <v>3920000</v>
      </c>
      <c r="D13" s="56"/>
      <c r="E13" s="56"/>
      <c r="F13" s="53">
        <v>2000000</v>
      </c>
      <c r="G13" s="56"/>
    </row>
    <row r="14" spans="1:7" s="26" customFormat="1" ht="33.75" customHeight="1" x14ac:dyDescent="0.25">
      <c r="A14" s="57" t="s">
        <v>280</v>
      </c>
      <c r="B14" s="52"/>
      <c r="C14" s="58">
        <v>3920000</v>
      </c>
      <c r="D14" s="54"/>
      <c r="E14" s="54"/>
      <c r="F14" s="58">
        <v>2000000</v>
      </c>
      <c r="G14" s="54"/>
    </row>
    <row r="15" spans="1:7" s="27" customFormat="1" ht="33.75" customHeight="1" x14ac:dyDescent="0.25">
      <c r="A15" s="51" t="s">
        <v>281</v>
      </c>
      <c r="B15" s="55"/>
      <c r="C15" s="53">
        <v>-2000000</v>
      </c>
      <c r="D15" s="56"/>
      <c r="E15" s="56"/>
      <c r="F15" s="53" t="s">
        <v>24</v>
      </c>
      <c r="G15" s="56"/>
    </row>
    <row r="16" spans="1:7" s="26" customFormat="1" ht="33.75" customHeight="1" x14ac:dyDescent="0.25">
      <c r="A16" s="57" t="s">
        <v>282</v>
      </c>
      <c r="B16" s="52"/>
      <c r="C16" s="58">
        <v>-2000000</v>
      </c>
      <c r="D16" s="54"/>
      <c r="E16" s="54"/>
      <c r="F16" s="58" t="s">
        <v>24</v>
      </c>
      <c r="G16" s="54"/>
    </row>
    <row r="17" spans="1:7" s="81" customFormat="1" ht="33.75" customHeight="1" x14ac:dyDescent="0.3">
      <c r="A17" s="74" t="s">
        <v>283</v>
      </c>
      <c r="B17" s="79"/>
      <c r="C17" s="76">
        <v>649925.19999999995</v>
      </c>
      <c r="D17" s="80"/>
      <c r="E17" s="80"/>
      <c r="F17" s="76">
        <v>-1746263.5241</v>
      </c>
      <c r="G17" s="80"/>
    </row>
    <row r="18" spans="1:7" s="86" customFormat="1" ht="33.75" customHeight="1" x14ac:dyDescent="0.3">
      <c r="A18" s="82" t="s">
        <v>284</v>
      </c>
      <c r="B18" s="83"/>
      <c r="C18" s="84">
        <v>-36797718.71136</v>
      </c>
      <c r="D18" s="85"/>
      <c r="E18" s="85"/>
      <c r="F18" s="84">
        <v>-17660284.17828</v>
      </c>
      <c r="G18" s="85"/>
    </row>
    <row r="19" spans="1:7" s="27" customFormat="1" ht="33.75" customHeight="1" x14ac:dyDescent="0.25">
      <c r="A19" s="51" t="s">
        <v>285</v>
      </c>
      <c r="B19" s="55"/>
      <c r="C19" s="53">
        <v>-36797718.71136</v>
      </c>
      <c r="D19" s="56"/>
      <c r="E19" s="56"/>
      <c r="F19" s="53">
        <v>-17660284.17828</v>
      </c>
      <c r="G19" s="56"/>
    </row>
    <row r="20" spans="1:7" s="27" customFormat="1" ht="33.75" customHeight="1" x14ac:dyDescent="0.25">
      <c r="A20" s="51" t="s">
        <v>286</v>
      </c>
      <c r="B20" s="55"/>
      <c r="C20" s="53">
        <v>-36797718.71136</v>
      </c>
      <c r="D20" s="56"/>
      <c r="E20" s="56"/>
      <c r="F20" s="53">
        <v>-17660284.17828</v>
      </c>
      <c r="G20" s="56"/>
    </row>
    <row r="21" spans="1:7" s="26" customFormat="1" ht="33.75" customHeight="1" x14ac:dyDescent="0.25">
      <c r="A21" s="57" t="s">
        <v>287</v>
      </c>
      <c r="B21" s="52"/>
      <c r="C21" s="58">
        <v>-36797718.71136</v>
      </c>
      <c r="D21" s="54"/>
      <c r="E21" s="54"/>
      <c r="F21" s="58">
        <v>-17660284.17828</v>
      </c>
      <c r="G21" s="54"/>
    </row>
    <row r="22" spans="1:7" s="26" customFormat="1" ht="33.75" customHeight="1" x14ac:dyDescent="0.25">
      <c r="A22" s="57" t="s">
        <v>288</v>
      </c>
      <c r="B22" s="52"/>
      <c r="C22" s="58">
        <v>-36797718.71136</v>
      </c>
      <c r="D22" s="54"/>
      <c r="E22" s="54"/>
      <c r="F22" s="58">
        <v>-17660284.199999999</v>
      </c>
      <c r="G22" s="54"/>
    </row>
    <row r="23" spans="1:7" s="86" customFormat="1" ht="33.75" customHeight="1" x14ac:dyDescent="0.3">
      <c r="A23" s="82" t="s">
        <v>289</v>
      </c>
      <c r="B23" s="83"/>
      <c r="C23" s="84">
        <v>37525631.630599998</v>
      </c>
      <c r="D23" s="85"/>
      <c r="E23" s="85"/>
      <c r="F23" s="84">
        <f>F24</f>
        <v>15914020.699999999</v>
      </c>
      <c r="G23" s="85"/>
    </row>
    <row r="24" spans="1:7" s="27" customFormat="1" ht="33.75" customHeight="1" x14ac:dyDescent="0.25">
      <c r="A24" s="51" t="s">
        <v>290</v>
      </c>
      <c r="B24" s="55"/>
      <c r="C24" s="53">
        <v>37525631.630599998</v>
      </c>
      <c r="D24" s="56"/>
      <c r="E24" s="56"/>
      <c r="F24" s="53">
        <f>F25</f>
        <v>15914020.699999999</v>
      </c>
      <c r="G24" s="56"/>
    </row>
    <row r="25" spans="1:7" s="27" customFormat="1" ht="33.75" customHeight="1" x14ac:dyDescent="0.25">
      <c r="A25" s="51" t="s">
        <v>291</v>
      </c>
      <c r="B25" s="55"/>
      <c r="C25" s="53">
        <v>37525631.630599998</v>
      </c>
      <c r="D25" s="56"/>
      <c r="E25" s="56"/>
      <c r="F25" s="53">
        <f>F26</f>
        <v>15914020.699999999</v>
      </c>
      <c r="G25" s="56"/>
    </row>
    <row r="26" spans="1:7" s="26" customFormat="1" ht="33.75" customHeight="1" x14ac:dyDescent="0.25">
      <c r="A26" s="57" t="s">
        <v>292</v>
      </c>
      <c r="B26" s="52"/>
      <c r="C26" s="58">
        <v>37525631.630599998</v>
      </c>
      <c r="D26" s="54"/>
      <c r="E26" s="54"/>
      <c r="F26" s="58">
        <f>F27</f>
        <v>15914020.699999999</v>
      </c>
      <c r="G26" s="54"/>
    </row>
    <row r="27" spans="1:7" s="26" customFormat="1" ht="33.75" customHeight="1" x14ac:dyDescent="0.25">
      <c r="A27" s="57" t="s">
        <v>293</v>
      </c>
      <c r="B27" s="52"/>
      <c r="C27" s="58">
        <v>37525631.630599998</v>
      </c>
      <c r="D27" s="54"/>
      <c r="E27" s="54"/>
      <c r="F27" s="58">
        <v>15914020.699999999</v>
      </c>
      <c r="G27" s="54"/>
    </row>
    <row r="29" spans="1:7" ht="27.75" customHeight="1" x14ac:dyDescent="0.25"/>
    <row r="30" spans="1:7" ht="27.75" customHeight="1" x14ac:dyDescent="0.25"/>
  </sheetData>
  <mergeCells count="77">
    <mergeCell ref="A27:B27"/>
    <mergeCell ref="C27:E27"/>
    <mergeCell ref="F27:G27"/>
    <mergeCell ref="A26:B26"/>
    <mergeCell ref="C26:E26"/>
    <mergeCell ref="F26:G26"/>
    <mergeCell ref="A25:B25"/>
    <mergeCell ref="C25:E25"/>
    <mergeCell ref="F25:G25"/>
    <mergeCell ref="A24:B24"/>
    <mergeCell ref="C24:E24"/>
    <mergeCell ref="F24:G24"/>
    <mergeCell ref="A23:B23"/>
    <mergeCell ref="C23:E23"/>
    <mergeCell ref="F23:G23"/>
    <mergeCell ref="A22:B22"/>
    <mergeCell ref="C22:E22"/>
    <mergeCell ref="F22:G22"/>
    <mergeCell ref="A21:B21"/>
    <mergeCell ref="C21:E21"/>
    <mergeCell ref="F21:G21"/>
    <mergeCell ref="A20:B20"/>
    <mergeCell ref="C20:E20"/>
    <mergeCell ref="F20:G20"/>
    <mergeCell ref="A19:B19"/>
    <mergeCell ref="C19:E19"/>
    <mergeCell ref="F19:G19"/>
    <mergeCell ref="A18:B18"/>
    <mergeCell ref="C18:E18"/>
    <mergeCell ref="F18:G18"/>
    <mergeCell ref="A17:B17"/>
    <mergeCell ref="C17:E17"/>
    <mergeCell ref="F17:G17"/>
    <mergeCell ref="A16:B16"/>
    <mergeCell ref="C16:E16"/>
    <mergeCell ref="F16:G16"/>
    <mergeCell ref="A15:B15"/>
    <mergeCell ref="C15:E15"/>
    <mergeCell ref="F15:G15"/>
    <mergeCell ref="A14:B14"/>
    <mergeCell ref="C14:E14"/>
    <mergeCell ref="F14:G14"/>
    <mergeCell ref="A13:B13"/>
    <mergeCell ref="C13:E13"/>
    <mergeCell ref="F13:G13"/>
    <mergeCell ref="A12:B12"/>
    <mergeCell ref="C12:E12"/>
    <mergeCell ref="F12:G12"/>
    <mergeCell ref="A11:B11"/>
    <mergeCell ref="C11:E11"/>
    <mergeCell ref="F11:G11"/>
    <mergeCell ref="A10:B10"/>
    <mergeCell ref="C10:E10"/>
    <mergeCell ref="F10:G10"/>
    <mergeCell ref="A9:B9"/>
    <mergeCell ref="C9:E9"/>
    <mergeCell ref="F9:G9"/>
    <mergeCell ref="A8:B8"/>
    <mergeCell ref="C8:E8"/>
    <mergeCell ref="F8:G8"/>
    <mergeCell ref="A7:B7"/>
    <mergeCell ref="C7:E7"/>
    <mergeCell ref="F7:G7"/>
    <mergeCell ref="A6:B6"/>
    <mergeCell ref="C6:E6"/>
    <mergeCell ref="F6:G6"/>
    <mergeCell ref="A1:G1"/>
    <mergeCell ref="A2:G2"/>
    <mergeCell ref="A3:B3"/>
    <mergeCell ref="C3:E3"/>
    <mergeCell ref="F3:G3"/>
    <mergeCell ref="A5:B5"/>
    <mergeCell ref="C5:E5"/>
    <mergeCell ref="F5:G5"/>
    <mergeCell ref="A4:B4"/>
    <mergeCell ref="C4:E4"/>
    <mergeCell ref="F4:G4"/>
  </mergeCells>
  <pageMargins left="0.39370078740157499" right="0.39370078740157499" top="0.39370078740157499" bottom="0.39370078740157499" header="0.39370078740157499" footer="0.39370078740157499"/>
  <pageSetup paperSize="9" scale="58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доходы</vt:lpstr>
      <vt:lpstr>расходы</vt:lpstr>
      <vt:lpstr>источники</vt:lpstr>
      <vt:lpstr>доходы!Заголовки_для_печати</vt:lpstr>
      <vt:lpstr>источники!Заголовки_для_печати</vt:lpstr>
      <vt:lpstr>расходы!Заголовки_для_печати</vt:lpstr>
      <vt:lpstr>расходы!Область_печати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Смородина Татьяна Ильинична</dc:creator>
  <cp:lastModifiedBy>Воронина Марина Петровна</cp:lastModifiedBy>
  <cp:lastPrinted>2025-08-02T05:44:56Z</cp:lastPrinted>
  <dcterms:created xsi:type="dcterms:W3CDTF">2025-07-21T12:19:15Z</dcterms:created>
  <dcterms:modified xsi:type="dcterms:W3CDTF">2025-08-02T05:46:46Z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