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zaharenkong\Desktop\Захаренко\Размещение инф-ции на сайте\"/>
    </mc:Choice>
  </mc:AlternateContent>
  <bookViews>
    <workbookView xWindow="0" yWindow="0" windowWidth="23040" windowHeight="8550"/>
  </bookViews>
  <sheets>
    <sheet name="ТРАФАРЕТ" sheetId="1" r:id="rId1"/>
  </sheets>
  <definedNames>
    <definedName name="ScriptStr">#REF!</definedName>
    <definedName name="txt_fileName">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</definedNames>
  <calcPr calcId="152511" refMode="R1C1" fullPrecision="0"/>
</workbook>
</file>

<file path=xl/calcChain.xml><?xml version="1.0" encoding="utf-8"?>
<calcChain xmlns="http://schemas.openxmlformats.org/spreadsheetml/2006/main">
  <c r="G25" i="1" l="1"/>
  <c r="G28" i="1"/>
  <c r="G32" i="1"/>
  <c r="G31" i="1"/>
  <c r="G48" i="1"/>
  <c r="G47" i="1"/>
  <c r="G55" i="1"/>
  <c r="G54" i="1"/>
  <c r="G62" i="1"/>
  <c r="G61" i="1"/>
  <c r="G60" i="1"/>
  <c r="G59" i="1"/>
  <c r="G69" i="1"/>
  <c r="G68" i="1"/>
  <c r="G67" i="1"/>
  <c r="G66" i="1"/>
  <c r="G65" i="1"/>
  <c r="G82" i="1"/>
  <c r="G81" i="1"/>
  <c r="G92" i="1"/>
  <c r="G91" i="1"/>
  <c r="G95" i="1"/>
  <c r="G115" i="1"/>
  <c r="G182" i="1" l="1"/>
  <c r="G181" i="1"/>
  <c r="G174" i="1"/>
  <c r="G173" i="1"/>
  <c r="G172" i="1" s="1"/>
  <c r="F172" i="1"/>
  <c r="E172" i="1"/>
  <c r="G171" i="1"/>
  <c r="G170" i="1"/>
  <c r="G169" i="1" s="1"/>
  <c r="F169" i="1"/>
  <c r="E169" i="1"/>
  <c r="G168" i="1"/>
  <c r="G167" i="1"/>
  <c r="G166" i="1" s="1"/>
  <c r="G165" i="1" s="1"/>
  <c r="F166" i="1"/>
  <c r="F165" i="1" s="1"/>
  <c r="E166" i="1"/>
  <c r="E165" i="1"/>
  <c r="G164" i="1"/>
  <c r="G163" i="1"/>
  <c r="F162" i="1"/>
  <c r="E162" i="1"/>
  <c r="G161" i="1"/>
  <c r="G160" i="1"/>
  <c r="G159" i="1" s="1"/>
  <c r="F159" i="1"/>
  <c r="E159" i="1"/>
  <c r="G158" i="1"/>
  <c r="G157" i="1"/>
  <c r="F156" i="1"/>
  <c r="E156" i="1"/>
  <c r="G149" i="1"/>
  <c r="G147" i="1" s="1"/>
  <c r="G148" i="1"/>
  <c r="F147" i="1"/>
  <c r="E147" i="1"/>
  <c r="G146" i="1"/>
  <c r="G145" i="1"/>
  <c r="F144" i="1"/>
  <c r="E144" i="1"/>
  <c r="G143" i="1"/>
  <c r="G142" i="1"/>
  <c r="G141" i="1"/>
  <c r="F141" i="1"/>
  <c r="F140" i="1" s="1"/>
  <c r="F139" i="1" s="1"/>
  <c r="E141" i="1"/>
  <c r="G138" i="1"/>
  <c r="G137" i="1"/>
  <c r="G136" i="1"/>
  <c r="G135" i="1" s="1"/>
  <c r="F135" i="1"/>
  <c r="E135" i="1"/>
  <c r="G134" i="1"/>
  <c r="G133" i="1"/>
  <c r="F132" i="1"/>
  <c r="E132" i="1"/>
  <c r="G131" i="1"/>
  <c r="G129" i="1" s="1"/>
  <c r="G130" i="1"/>
  <c r="F129" i="1"/>
  <c r="E129" i="1"/>
  <c r="G128" i="1"/>
  <c r="G127" i="1"/>
  <c r="F126" i="1"/>
  <c r="E126" i="1"/>
  <c r="E103" i="1" s="1"/>
  <c r="G124" i="1"/>
  <c r="G123" i="1"/>
  <c r="G114" i="1"/>
  <c r="G113" i="1" s="1"/>
  <c r="F113" i="1"/>
  <c r="E113" i="1"/>
  <c r="G112" i="1"/>
  <c r="G111" i="1"/>
  <c r="G110" i="1" s="1"/>
  <c r="F110" i="1"/>
  <c r="E110" i="1"/>
  <c r="G109" i="1"/>
  <c r="G108" i="1"/>
  <c r="G107" i="1"/>
  <c r="F107" i="1"/>
  <c r="E107" i="1"/>
  <c r="G106" i="1"/>
  <c r="G105" i="1"/>
  <c r="G104" i="1" s="1"/>
  <c r="F104" i="1"/>
  <c r="E104" i="1"/>
  <c r="G102" i="1"/>
  <c r="G98" i="1"/>
  <c r="G97" i="1" s="1"/>
  <c r="F97" i="1"/>
  <c r="E97" i="1"/>
  <c r="G94" i="1"/>
  <c r="F94" i="1"/>
  <c r="E94" i="1"/>
  <c r="G90" i="1"/>
  <c r="F90" i="1"/>
  <c r="E90" i="1"/>
  <c r="G80" i="1"/>
  <c r="F80" i="1"/>
  <c r="E80" i="1"/>
  <c r="G78" i="1"/>
  <c r="G77" i="1" s="1"/>
  <c r="F77" i="1"/>
  <c r="E77" i="1"/>
  <c r="G75" i="1"/>
  <c r="G74" i="1" s="1"/>
  <c r="F74" i="1"/>
  <c r="E74" i="1"/>
  <c r="G72" i="1"/>
  <c r="G71" i="1" s="1"/>
  <c r="F71" i="1"/>
  <c r="E71" i="1"/>
  <c r="G64" i="1"/>
  <c r="F64" i="1"/>
  <c r="E64" i="1"/>
  <c r="E57" i="1" s="1"/>
  <c r="G58" i="1"/>
  <c r="F58" i="1"/>
  <c r="E58" i="1"/>
  <c r="G53" i="1"/>
  <c r="F53" i="1"/>
  <c r="E53" i="1"/>
  <c r="G51" i="1"/>
  <c r="G50" i="1" s="1"/>
  <c r="F50" i="1"/>
  <c r="E50" i="1"/>
  <c r="G46" i="1"/>
  <c r="F46" i="1"/>
  <c r="E46" i="1"/>
  <c r="G44" i="1"/>
  <c r="G43" i="1"/>
  <c r="F43" i="1"/>
  <c r="E43" i="1"/>
  <c r="G35" i="1"/>
  <c r="G34" i="1"/>
  <c r="F34" i="1"/>
  <c r="E34" i="1"/>
  <c r="G30" i="1"/>
  <c r="F30" i="1"/>
  <c r="E30" i="1"/>
  <c r="G27" i="1"/>
  <c r="F27" i="1"/>
  <c r="E27" i="1"/>
  <c r="G24" i="1"/>
  <c r="F24" i="1"/>
  <c r="E24" i="1"/>
  <c r="E20" i="1" s="1"/>
  <c r="G22" i="1"/>
  <c r="G21" i="1" s="1"/>
  <c r="F21" i="1"/>
  <c r="E21" i="1"/>
  <c r="E101" i="1" l="1"/>
  <c r="E100" i="1" s="1"/>
  <c r="F57" i="1"/>
  <c r="G126" i="1"/>
  <c r="G103" i="1" s="1"/>
  <c r="G132" i="1"/>
  <c r="G144" i="1"/>
  <c r="G156" i="1"/>
  <c r="F20" i="1"/>
  <c r="F101" i="1" s="1"/>
  <c r="F100" i="1" s="1"/>
  <c r="F103" i="1"/>
  <c r="E140" i="1"/>
  <c r="E139" i="1" s="1"/>
  <c r="G162" i="1"/>
  <c r="G140" i="1"/>
  <c r="G139" i="1" s="1"/>
  <c r="G20" i="1"/>
  <c r="G57" i="1"/>
  <c r="G101" i="1" l="1"/>
  <c r="G100" i="1" s="1"/>
</calcChain>
</file>

<file path=xl/sharedStrings.xml><?xml version="1.0" encoding="utf-8"?>
<sst xmlns="http://schemas.openxmlformats.org/spreadsheetml/2006/main" count="446" uniqueCount="334">
  <si>
    <t>КОДЫ</t>
  </si>
  <si>
    <t>0503121</t>
  </si>
  <si>
    <t>Наименование показателя</t>
  </si>
  <si>
    <t>Итого</t>
  </si>
  <si>
    <t>5</t>
  </si>
  <si>
    <t>6</t>
  </si>
  <si>
    <t>010</t>
  </si>
  <si>
    <t>100</t>
  </si>
  <si>
    <t>020</t>
  </si>
  <si>
    <t>110</t>
  </si>
  <si>
    <t>030</t>
  </si>
  <si>
    <t>120</t>
  </si>
  <si>
    <t>040</t>
  </si>
  <si>
    <t>130</t>
  </si>
  <si>
    <t>050</t>
  </si>
  <si>
    <t>140</t>
  </si>
  <si>
    <t>060</t>
  </si>
  <si>
    <t>150</t>
  </si>
  <si>
    <t>160</t>
  </si>
  <si>
    <t>170</t>
  </si>
  <si>
    <t>180</t>
  </si>
  <si>
    <t>Форма 0503121 с.2</t>
  </si>
  <si>
    <t>200</t>
  </si>
  <si>
    <t>210</t>
  </si>
  <si>
    <t>220</t>
  </si>
  <si>
    <t>190</t>
  </si>
  <si>
    <t>230</t>
  </si>
  <si>
    <t>240</t>
  </si>
  <si>
    <t>250</t>
  </si>
  <si>
    <t>260</t>
  </si>
  <si>
    <t>Форма 0503121 с.3</t>
  </si>
  <si>
    <t>270</t>
  </si>
  <si>
    <t>290</t>
  </si>
  <si>
    <t>310</t>
  </si>
  <si>
    <t>320</t>
  </si>
  <si>
    <t>321</t>
  </si>
  <si>
    <t>322</t>
  </si>
  <si>
    <t>410</t>
  </si>
  <si>
    <t>330</t>
  </si>
  <si>
    <t>331</t>
  </si>
  <si>
    <t>332</t>
  </si>
  <si>
    <t>420</t>
  </si>
  <si>
    <t>Чистое поступление непроизведенных активов</t>
  </si>
  <si>
    <t>350</t>
  </si>
  <si>
    <t>351</t>
  </si>
  <si>
    <t>352</t>
  </si>
  <si>
    <t>430</t>
  </si>
  <si>
    <t>360</t>
  </si>
  <si>
    <t>361</t>
  </si>
  <si>
    <t>340</t>
  </si>
  <si>
    <t>362</t>
  </si>
  <si>
    <t>440</t>
  </si>
  <si>
    <t>390</t>
  </si>
  <si>
    <t>510</t>
  </si>
  <si>
    <t>610</t>
  </si>
  <si>
    <t>520</t>
  </si>
  <si>
    <t>Форма 0503121 с.4</t>
  </si>
  <si>
    <t>620</t>
  </si>
  <si>
    <t>441</t>
  </si>
  <si>
    <t>530</t>
  </si>
  <si>
    <t>442</t>
  </si>
  <si>
    <t>630</t>
  </si>
  <si>
    <t>460</t>
  </si>
  <si>
    <t>461</t>
  </si>
  <si>
    <t>540</t>
  </si>
  <si>
    <t>462</t>
  </si>
  <si>
    <t>640</t>
  </si>
  <si>
    <t>470</t>
  </si>
  <si>
    <t>471</t>
  </si>
  <si>
    <t>550</t>
  </si>
  <si>
    <t>472</t>
  </si>
  <si>
    <t>650</t>
  </si>
  <si>
    <t>480</t>
  </si>
  <si>
    <t>481</t>
  </si>
  <si>
    <t>560</t>
  </si>
  <si>
    <t>482</t>
  </si>
  <si>
    <t>660</t>
  </si>
  <si>
    <t>521</t>
  </si>
  <si>
    <t>710</t>
  </si>
  <si>
    <t>522</t>
  </si>
  <si>
    <t>810</t>
  </si>
  <si>
    <t>531</t>
  </si>
  <si>
    <t>720</t>
  </si>
  <si>
    <t>532</t>
  </si>
  <si>
    <t>820</t>
  </si>
  <si>
    <t>541</t>
  </si>
  <si>
    <t>730</t>
  </si>
  <si>
    <t>542</t>
  </si>
  <si>
    <t>830</t>
  </si>
  <si>
    <t xml:space="preserve">                                         (подпись)</t>
  </si>
  <si>
    <t>(расшифровка подписи)</t>
  </si>
  <si>
    <t>на</t>
  </si>
  <si>
    <t xml:space="preserve">Наименование бюджета (публично-правового образования) </t>
  </si>
  <si>
    <t>Дата</t>
  </si>
  <si>
    <t xml:space="preserve"> по ОКЕИ</t>
  </si>
  <si>
    <t>Форма по ОКУД</t>
  </si>
  <si>
    <t>Периодичность: годовая</t>
  </si>
  <si>
    <t>Код строки</t>
  </si>
  <si>
    <t>Код по КОСГУ</t>
  </si>
  <si>
    <t>Бюджетная деятельность</t>
  </si>
  <si>
    <t>Глава по БК</t>
  </si>
  <si>
    <t xml:space="preserve">главный администратор, администратор доходов бюджета, </t>
  </si>
  <si>
    <t xml:space="preserve">главный администратор, администратор источников </t>
  </si>
  <si>
    <t xml:space="preserve">финансирования дефицита бюджета       </t>
  </si>
  <si>
    <t>Чистое увеличение прочей кредиторской задолженности</t>
  </si>
  <si>
    <t>Средства во временном распоряжении</t>
  </si>
  <si>
    <t>Единица измерения: руб.</t>
  </si>
  <si>
    <t>Операционный результат до налогообложения 
(стр. 010 - стр. 150)</t>
  </si>
  <si>
    <t>Налог на прибыль</t>
  </si>
  <si>
    <t>Чистое поступление основных средств</t>
  </si>
  <si>
    <t>Чистое поступление нематериальных активов</t>
  </si>
  <si>
    <t>Чистое поступление материальных запасов</t>
  </si>
  <si>
    <t>Чистое поступление иных финансовых активов</t>
  </si>
  <si>
    <t>Форма 0503121 с.5</t>
  </si>
  <si>
    <t>370</t>
  </si>
  <si>
    <t>371</t>
  </si>
  <si>
    <t>372</t>
  </si>
  <si>
    <t>ОТЧЕТ  О ФИНАНСОВЫХ РЕЗУЛЬТАТАХ ДЕЯТЕЛЬНОСТИ</t>
  </si>
  <si>
    <t>по ОКПО</t>
  </si>
  <si>
    <t xml:space="preserve">ИНН </t>
  </si>
  <si>
    <t>по ОКТМО</t>
  </si>
  <si>
    <t>Форма 0503121 с.6</t>
  </si>
  <si>
    <t>IST</t>
  </si>
  <si>
    <t>PRD</t>
  </si>
  <si>
    <t>PRP</t>
  </si>
  <si>
    <t>RDT</t>
  </si>
  <si>
    <t>VID</t>
  </si>
  <si>
    <t>VRO</t>
  </si>
  <si>
    <t>RESERVE1</t>
  </si>
  <si>
    <t>RESERVE2</t>
  </si>
  <si>
    <t>COLS_OLAP</t>
  </si>
  <si>
    <t>ROWS_OLAP</t>
  </si>
  <si>
    <t>CONS_RULES</t>
  </si>
  <si>
    <t>ROD</t>
  </si>
  <si>
    <t>glbuhg2</t>
  </si>
  <si>
    <t>ruk2</t>
  </si>
  <si>
    <t>ruk3</t>
  </si>
  <si>
    <t>Главный</t>
  </si>
  <si>
    <t>бухгалтер _______________</t>
  </si>
  <si>
    <t>(наименование, ОГРН, ИНН,
 КПП, местонахождение)</t>
  </si>
  <si>
    <t>Руководитель
(уполномоченное лицо)</t>
  </si>
  <si>
    <t>(должность)</t>
  </si>
  <si>
    <t>(подпись)</t>
  </si>
  <si>
    <t>(расшифровка
подписи)</t>
  </si>
  <si>
    <t>Исполнитель</t>
  </si>
  <si>
    <t>(телефон, e-mail)</t>
  </si>
  <si>
    <t>" _________"  _____________________________ 20  ___ г.</t>
  </si>
  <si>
    <t>Руководитель       _____________________________________________</t>
  </si>
  <si>
    <t xml:space="preserve">Главный распорядитель, распорядитель, получатель бюджетных средств, </t>
  </si>
  <si>
    <t>300</t>
  </si>
  <si>
    <t>301</t>
  </si>
  <si>
    <t>302</t>
  </si>
  <si>
    <t>уменьшение стоимости основных средств</t>
  </si>
  <si>
    <t>уменьшение стоимости нематериальных активов</t>
  </si>
  <si>
    <t>уменьшение стоимости непроизведенных активов</t>
  </si>
  <si>
    <t>уменьшение затрат</t>
  </si>
  <si>
    <t>42X</t>
  </si>
  <si>
    <t>43X</t>
  </si>
  <si>
    <t>450</t>
  </si>
  <si>
    <t>x</t>
  </si>
  <si>
    <t>Расходы будущих периодов</t>
  </si>
  <si>
    <t>400</t>
  </si>
  <si>
    <t>Чистое поступление ценных бумаг, кроме акций</t>
  </si>
  <si>
    <t>431</t>
  </si>
  <si>
    <t>432</t>
  </si>
  <si>
    <t>уменьшение прочей дебиторской задолженности</t>
  </si>
  <si>
    <t>уменьшение стоимости иных финансовых активов</t>
  </si>
  <si>
    <t>Доходы будущих периодов</t>
  </si>
  <si>
    <t>Резервы предстоящих расходов</t>
  </si>
  <si>
    <t>уменьшение прочей кредиторской задолженности</t>
  </si>
  <si>
    <t>Чистое изменение затрат на изготовление готовой продукции, выполнение работ, услуг</t>
  </si>
  <si>
    <t>41X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</si>
  <si>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</si>
  <si>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</si>
  <si>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</si>
  <si>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</si>
  <si>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</si>
  <si>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</si>
  <si>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</si>
  <si>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</si>
  <si>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</si>
  <si>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pravopr</t>
  </si>
  <si>
    <t>oktmor</t>
  </si>
  <si>
    <t>ukonf</t>
  </si>
  <si>
    <t>pprch</t>
  </si>
  <si>
    <t>070</t>
  </si>
  <si>
    <t>090</t>
  </si>
  <si>
    <t>280</t>
  </si>
  <si>
    <t>уменьшение стоимости материальных запасов
в том числе:</t>
  </si>
  <si>
    <t>391</t>
  </si>
  <si>
    <t>392</t>
  </si>
  <si>
    <t>Операции с финансовыми активами и обязательствами 
(стр. 420 – стр. 510)</t>
  </si>
  <si>
    <t>Операции с финансовыми активами 
(стр. 430 + стр. 440 + стр. 450 + стр. 460 + стр. 470 + стр. 480)</t>
  </si>
  <si>
    <t>Чистое поступление денежных средств и их эквивалентов</t>
  </si>
  <si>
    <t>в том числе:
увеличение стоимости материальных запасов
в том числе:</t>
  </si>
  <si>
    <t>в том числе:
увеличение стоимости непроизведенных активов</t>
  </si>
  <si>
    <t>в том числе:
увеличение стоимости нематериальных активов</t>
  </si>
  <si>
    <t>в том числе:
увеличение стоимости основных средств</t>
  </si>
  <si>
    <t>в том числе:
увеличение затрат</t>
  </si>
  <si>
    <t>в том числе:
поступление денежных средств и их эквивалентов</t>
  </si>
  <si>
    <t>выбытие денежных средств и их эквивалентов</t>
  </si>
  <si>
    <t>в том числе:
увеличение стоимости ценных бумаг, кроме акций и иных финансовых инструментов</t>
  </si>
  <si>
    <t>уменьшение стоимости ценных бумаг, кроме акций и иных финансовых инструментов</t>
  </si>
  <si>
    <t>Чистое поступление акций и иных финансовых инструментов</t>
  </si>
  <si>
    <t>в том числе:
увеличение стоимости акций и иных финансовых инструментов</t>
  </si>
  <si>
    <t>451</t>
  </si>
  <si>
    <t>452</t>
  </si>
  <si>
    <t>уменьшение стоимости акций и иных финансовых инструментов</t>
  </si>
  <si>
    <t>Чистое предоставление заимствований</t>
  </si>
  <si>
    <t>в том числе:
увеличение задолженности по предоставленным заимствованиям</t>
  </si>
  <si>
    <t>уменьшение задолженности по предоставленным заимствованиям</t>
  </si>
  <si>
    <t>в том числе:
увеличение стоимости иных финансовых активов</t>
  </si>
  <si>
    <t>Чистое увеличение прочей дебиторской задолженности</t>
  </si>
  <si>
    <t>в том числе:
увеличение прочей дебиторской задолженности</t>
  </si>
  <si>
    <t>Чистое увеличение задолженности по внутренним привлеченным заимствованиям</t>
  </si>
  <si>
    <t>в том числе:
увеличение задолженности по внутренним привлеченным заимствованиям</t>
  </si>
  <si>
    <t>уменьшение задолженности по внутренним привлеченным заимствованиям</t>
  </si>
  <si>
    <t>Чистое увеличение задолженности по внешним привлеченным заимствованиям</t>
  </si>
  <si>
    <t>уменьшение задолженности по внешним привлеченным заимствованиям</t>
  </si>
  <si>
    <t>в том числе:
увеличение прочей кредиторской задолженности</t>
  </si>
  <si>
    <t>в том числе:
увеличение стоимости прав пользования</t>
  </si>
  <si>
    <t>уменьшение стоимости прав пользования</t>
  </si>
  <si>
    <t xml:space="preserve">                    (подпись)</t>
  </si>
  <si>
    <t>Централизованная 
бухгалтерия</t>
  </si>
  <si>
    <t>(расшифровка 
подписи)</t>
  </si>
  <si>
    <t>Чистое поступление прав пользования</t>
  </si>
  <si>
    <t>35Х</t>
  </si>
  <si>
    <t>45Х</t>
  </si>
  <si>
    <t>Чистое поступление биологических активов</t>
  </si>
  <si>
    <t>380</t>
  </si>
  <si>
    <t>в том числе:
увеличение стоимости биологических активов</t>
  </si>
  <si>
    <t>381</t>
  </si>
  <si>
    <t>382</t>
  </si>
  <si>
    <t>46X</t>
  </si>
  <si>
    <t>уменьшение стоимости биологических активов</t>
  </si>
  <si>
    <t>Чистое изменение затрат на биотрансформацию</t>
  </si>
  <si>
    <t>395</t>
  </si>
  <si>
    <t>396</t>
  </si>
  <si>
    <t>397</t>
  </si>
  <si>
    <t>Доходы (стр. 020 + стр. 030 + стр. 040 + стр. 050 + стр. 060 + 
стр. 070 + стр. 090 + стр. 100 + стр. 110)</t>
  </si>
  <si>
    <t>Расходы (стр. 160 + стр. 170 + стр. 190 + стр. 210 + 
стр. 230 + стр. 240 + стр. 250 + стр. 260 + стр. 270)</t>
  </si>
  <si>
    <t>Чистый операционный результат
(стр. 301 - стр. 302),  (стр. 310 + стр. 410)</t>
  </si>
  <si>
    <t>Операции с нефинансовыми активами 
(стр. 320 + стр. 330 + стр. 350 + стр. 360 + стр. 370+ стр. 380 + стр. 390 + 
стр. 395 + стр. 400)</t>
  </si>
  <si>
    <t>Операции с обязательствами (стр. 520 + стр. 530 + стр. 540+ стр. 550 + 
стр. 560)</t>
  </si>
  <si>
    <t>Документ подписан ЭП:</t>
  </si>
  <si>
    <t>01 января 2025 г.</t>
  </si>
  <si>
    <t>МУНИЦИПАЛЬНОЕ УЧРЕЖДЕНИЕ "ТАЛНАХСКОЕ ТЕРРИТОРИАЛЬНОЕ УПРАВЛЕНИЕ АДМИНИСТРАЦИИ ГОРОДА НОРИЛЬСКА"</t>
  </si>
  <si>
    <t>И.Ю. Жабина</t>
  </si>
  <si>
    <t>2457049545</t>
  </si>
  <si>
    <t>01.01.2025</t>
  </si>
  <si>
    <t>016</t>
  </si>
  <si>
    <t>04093636</t>
  </si>
  <si>
    <t>3</t>
  </si>
  <si>
    <t>04300047</t>
  </si>
  <si>
    <t>ГОД</t>
  </si>
  <si>
    <t>500</t>
  </si>
  <si>
    <t>бюджет муниципального образования город Норильск</t>
  </si>
  <si>
    <t>в том числе:
увеличение задолженности по внешним привлеченным заимствованиям</t>
  </si>
  <si>
    <t>Доходы от собственности
            в том числе:</t>
  </si>
  <si>
    <t>Доходы от оказания платных услуг (работ), компенсаций затрат
            в том числе:</t>
  </si>
  <si>
    <t>Штрафы, пени, неустойки, возмещения ущерба
            в том числе:</t>
  </si>
  <si>
    <t>Безвозмездные денежные поступления текущего характера
            в том числе:</t>
  </si>
  <si>
    <t>Доходы от операций с активами
            в том числе:</t>
  </si>
  <si>
    <t>Налоговые доходы
            в том числе:</t>
  </si>
  <si>
    <t>Прочие доходы
            в том числе:</t>
  </si>
  <si>
    <t>Безвозмездные неденежные поступления в сектор государственного управления
            в том числе:</t>
  </si>
  <si>
    <t>Оплата труда и начисления на выплаты по оплате труда
           в том числе:</t>
  </si>
  <si>
    <t>Оплата работ, услуг
            в том числе:</t>
  </si>
  <si>
    <t>Обслуживание  государственного (муниципального) долга
            в том числе:</t>
  </si>
  <si>
    <t>Безвозмездные перечисления капитального характера организациям
            в том числе:</t>
  </si>
  <si>
    <t>Прочие расходы
            в том числе:</t>
  </si>
  <si>
    <t>Безвозмездные перечисления бюджетам
            в том числе:</t>
  </si>
  <si>
    <t>Социальное обеспечение
            в том числе:</t>
  </si>
  <si>
    <t>Безвозмездные перечисления текущего характера организациям
            в том числе:</t>
  </si>
  <si>
    <t>04729000</t>
  </si>
  <si>
    <t>Расходы по операциям с активами
            в том числе:</t>
  </si>
  <si>
    <t>Безвозмездные денежные поступления капитального характера
            в том числе:</t>
  </si>
  <si>
    <t>Капустина Евгения Викторовна</t>
  </si>
  <si>
    <t>Главный бухгалтер</t>
  </si>
  <si>
    <t>9F4EBD211A0260A1E3FBCA2A1B1FFF707D887321</t>
  </si>
  <si>
    <t>008BEF872C5BE55DE33A42107A0770E551</t>
  </si>
  <si>
    <t>Казначейство России</t>
  </si>
  <si>
    <t>Руководитель</t>
  </si>
  <si>
    <t>Соколов Андрей Александрович</t>
  </si>
  <si>
    <t>19CBED18C2D3EE860CCF429FE5FEC09D5388E9E7</t>
  </si>
  <si>
    <t>00A57579F2F88C04694EB9214CDA817A03</t>
  </si>
  <si>
    <t>Увеличение стоимости материальных запасов для целей капитальных вложений</t>
  </si>
  <si>
    <t>347</t>
  </si>
  <si>
    <t>Безвозмездные перечисления капитального характера государственным (муниципальным) учреждениям</t>
  </si>
  <si>
    <t>281</t>
  </si>
  <si>
    <t>271</t>
  </si>
  <si>
    <t>Амортизация</t>
  </si>
  <si>
    <t>Расходование материальных запасов</t>
  </si>
  <si>
    <t>272</t>
  </si>
  <si>
    <t>265</t>
  </si>
  <si>
    <t>Пособия по социальной помощи, выплачиваемые работодателями, нанимателями бывшим работникам в натуральной форме</t>
  </si>
  <si>
    <t>266</t>
  </si>
  <si>
    <t>Социальные пособия и компенсации персоналу в денежной форме</t>
  </si>
  <si>
    <t>Услуги связи</t>
  </si>
  <si>
    <t>221</t>
  </si>
  <si>
    <t>222</t>
  </si>
  <si>
    <t>Транспортные услуги</t>
  </si>
  <si>
    <t>Коммунальные услуги</t>
  </si>
  <si>
    <t>223</t>
  </si>
  <si>
    <t>Работы, услуги по содержанию имущества</t>
  </si>
  <si>
    <t>225</t>
  </si>
  <si>
    <t>Прочие работы, услуги</t>
  </si>
  <si>
    <t>226</t>
  </si>
  <si>
    <t>211</t>
  </si>
  <si>
    <t>Заработная плата</t>
  </si>
  <si>
    <t>Прочие несоциальные выплаты персоналу в денежной форме</t>
  </si>
  <si>
    <t>212</t>
  </si>
  <si>
    <t>213</t>
  </si>
  <si>
    <t>Начисления на выплаты по оплате труда</t>
  </si>
  <si>
    <t>214</t>
  </si>
  <si>
    <t>Прочие несоциальные выплаты персоналу в натуральной форме</t>
  </si>
  <si>
    <t>Безвозмездные неденежные поступления текущего характера от сектора государственного управления и организаций государственного сектора</t>
  </si>
  <si>
    <t>191</t>
  </si>
  <si>
    <t>195</t>
  </si>
  <si>
    <t>Безвозмездные неденежные поступления капитального характера от сектора государственного управления и организаций государственного сектора</t>
  </si>
  <si>
    <t>Доходы от выбытия активов</t>
  </si>
  <si>
    <t>172</t>
  </si>
  <si>
    <t>174</t>
  </si>
  <si>
    <t>Выпадающие доходы</t>
  </si>
  <si>
    <t>141</t>
  </si>
  <si>
    <t>Доходы от штрафных санкций за нарушение законодательства о закупках и нарушение условий контрактов (договоров)</t>
  </si>
  <si>
    <t>145</t>
  </si>
  <si>
    <t>Прочие доходы от сумм принудительного изъятия</t>
  </si>
  <si>
    <t>Доходы от компенсации затрат</t>
  </si>
  <si>
    <t>134</t>
  </si>
  <si>
    <t>123</t>
  </si>
  <si>
    <t>Платежи при пользовании природными ресурсами</t>
  </si>
  <si>
    <t>А.А. Соколов</t>
  </si>
  <si>
    <t>Е.В. Капустина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</si>
</sst>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9"/>
      <name val="Arial Cyr"/>
      <charset val="204"/>
    </font>
    <font>
      <b/>
      <sz val="9"/>
      <name val="Arial Cyr"/>
      <charset val="204"/>
    </font>
    <font>
      <i/>
      <sz val="9"/>
      <name val="Arial Cyr"/>
      <charset val="204"/>
    </font>
    <font>
      <b/>
      <sz val="8"/>
      <name val="Arial Cyr"/>
      <charset val="204"/>
    </font>
    <font>
      <sz val="12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b/>
      <sz val="10"/>
      <name val="Arial Cyr"/>
      <charset val="204"/>
    </font>
    <font>
      <i/>
      <sz val="12"/>
      <name val="Arial Cyr"/>
      <charset val="204"/>
    </font>
    <font>
      <i/>
      <sz val="8"/>
      <name val="Arial Cyr"/>
      <charset val="204"/>
    </font>
    <font>
      <b/>
      <i/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lightGray"/>
    </fill>
    <fill>
      <patternFill patternType="lightGray">
        <bgColor indexed="42"/>
      </patternFill>
    </fill>
    <fill>
      <patternFill patternType="lightGray">
        <bgColor rgb="FFC0C0C0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6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1" fillId="7" borderId="1" applyNumberFormat="0" applyAlignment="0" applyProtection="0"/>
    <xf numFmtId="0" fontId="11" fillId="7" borderId="1" applyNumberFormat="0" applyAlignment="0" applyProtection="0"/>
    <xf numFmtId="0" fontId="12" fillId="20" borderId="2" applyNumberFormat="0" applyAlignment="0" applyProtection="0"/>
    <xf numFmtId="0" fontId="12" fillId="20" borderId="2" applyNumberFormat="0" applyAlignment="0" applyProtection="0"/>
    <xf numFmtId="0" fontId="13" fillId="20" borderId="1" applyNumberFormat="0" applyAlignment="0" applyProtection="0"/>
    <xf numFmtId="0" fontId="13" fillId="20" borderId="1" applyNumberFormat="0" applyAlignment="0" applyProtection="0"/>
    <xf numFmtId="0" fontId="14" fillId="0" borderId="3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8" fillId="21" borderId="7" applyNumberFormat="0" applyAlignment="0" applyProtection="0"/>
    <xf numFmtId="0" fontId="18" fillId="21" borderId="7" applyNumberFormat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8" fillId="0" borderId="0"/>
    <xf numFmtId="0" fontId="9" fillId="0" borderId="0"/>
    <xf numFmtId="0" fontId="31" fillId="0" borderId="0"/>
    <xf numFmtId="0" fontId="21" fillId="3" borderId="0" applyNumberFormat="0" applyBorder="0" applyAlignment="0" applyProtection="0"/>
    <xf numFmtId="0" fontId="21" fillId="3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8" fillId="23" borderId="8" applyNumberFormat="0" applyFont="0" applyAlignment="0" applyProtection="0"/>
    <xf numFmtId="0" fontId="9" fillId="23" borderId="8" applyNumberFormat="0" applyFont="0" applyAlignment="0" applyProtection="0"/>
    <xf numFmtId="0" fontId="23" fillId="0" borderId="9" applyNumberFormat="0" applyFill="0" applyAlignment="0" applyProtection="0"/>
    <xf numFmtId="0" fontId="2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4" borderId="0" applyNumberFormat="0" applyBorder="0" applyAlignment="0" applyProtection="0"/>
    <xf numFmtId="0" fontId="25" fillId="4" borderId="0" applyNumberFormat="0" applyBorder="0" applyAlignment="0" applyProtection="0"/>
  </cellStyleXfs>
  <cellXfs count="265">
    <xf numFmtId="0" fontId="0" fillId="0" borderId="0" xfId="0"/>
    <xf numFmtId="49" fontId="2" fillId="0" borderId="10" xfId="0" applyNumberFormat="1" applyFont="1" applyBorder="1" applyAlignment="1" applyProtection="1">
      <alignment horizontal="center" vertical="center"/>
    </xf>
    <xf numFmtId="0" fontId="7" fillId="0" borderId="0" xfId="0" applyFont="1" applyAlignment="1" applyProtection="1">
      <alignment horizontal="left"/>
    </xf>
    <xf numFmtId="49" fontId="7" fillId="0" borderId="0" xfId="0" applyNumberFormat="1" applyFont="1" applyProtection="1"/>
    <xf numFmtId="0" fontId="7" fillId="0" borderId="0" xfId="0" applyFont="1" applyProtection="1"/>
    <xf numFmtId="0" fontId="2" fillId="0" borderId="11" xfId="0" applyFont="1" applyBorder="1" applyAlignment="1" applyProtection="1">
      <alignment horizontal="center"/>
    </xf>
    <xf numFmtId="0" fontId="0" fillId="0" borderId="0" xfId="0" applyProtection="1"/>
    <xf numFmtId="0" fontId="3" fillId="0" borderId="0" xfId="0" applyFont="1" applyAlignment="1" applyProtection="1">
      <alignment horizontal="left"/>
    </xf>
    <xf numFmtId="0" fontId="2" fillId="0" borderId="0" xfId="0" applyFont="1" applyProtection="1"/>
    <xf numFmtId="0" fontId="2" fillId="0" borderId="0" xfId="0" applyFont="1" applyAlignment="1" applyProtection="1">
      <alignment horizontal="right"/>
    </xf>
    <xf numFmtId="49" fontId="2" fillId="0" borderId="12" xfId="0" applyNumberFormat="1" applyFont="1" applyBorder="1" applyAlignment="1" applyProtection="1">
      <alignment horizontal="center"/>
    </xf>
    <xf numFmtId="0" fontId="2" fillId="0" borderId="0" xfId="0" applyNumberFormat="1" applyFont="1" applyFill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26" fillId="0" borderId="0" xfId="0" applyFont="1" applyProtection="1"/>
    <xf numFmtId="0" fontId="2" fillId="0" borderId="0" xfId="0" applyNumberFormat="1" applyFont="1" applyFill="1" applyAlignment="1" applyProtection="1">
      <alignment horizontal="left"/>
    </xf>
    <xf numFmtId="0" fontId="2" fillId="0" borderId="0" xfId="0" applyFont="1" applyBorder="1" applyAlignment="1" applyProtection="1"/>
    <xf numFmtId="0" fontId="0" fillId="0" borderId="0" xfId="0" applyBorder="1" applyAlignment="1" applyProtection="1">
      <alignment wrapText="1"/>
    </xf>
    <xf numFmtId="0" fontId="2" fillId="0" borderId="0" xfId="0" applyFont="1" applyAlignment="1" applyProtection="1">
      <alignment horizontal="centerContinuous"/>
    </xf>
    <xf numFmtId="0" fontId="2" fillId="0" borderId="13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49" fontId="2" fillId="24" borderId="17" xfId="0" applyNumberFormat="1" applyFont="1" applyFill="1" applyBorder="1" applyAlignment="1" applyProtection="1">
      <alignment horizontal="center"/>
    </xf>
    <xf numFmtId="49" fontId="2" fillId="24" borderId="18" xfId="0" applyNumberFormat="1" applyFont="1" applyFill="1" applyBorder="1" applyAlignment="1" applyProtection="1">
      <alignment horizontal="center"/>
    </xf>
    <xf numFmtId="49" fontId="2" fillId="24" borderId="19" xfId="0" applyNumberFormat="1" applyFont="1" applyFill="1" applyBorder="1" applyAlignment="1" applyProtection="1">
      <alignment horizontal="center"/>
    </xf>
    <xf numFmtId="49" fontId="2" fillId="24" borderId="20" xfId="0" applyNumberFormat="1" applyFont="1" applyFill="1" applyBorder="1" applyAlignment="1" applyProtection="1">
      <alignment horizontal="center"/>
    </xf>
    <xf numFmtId="49" fontId="2" fillId="24" borderId="21" xfId="0" applyNumberFormat="1" applyFont="1" applyFill="1" applyBorder="1" applyAlignment="1" applyProtection="1">
      <alignment horizontal="center"/>
    </xf>
    <xf numFmtId="49" fontId="2" fillId="24" borderId="22" xfId="0" applyNumberFormat="1" applyFont="1" applyFill="1" applyBorder="1" applyAlignment="1" applyProtection="1">
      <alignment horizontal="center"/>
    </xf>
    <xf numFmtId="49" fontId="2" fillId="24" borderId="23" xfId="0" applyNumberFormat="1" applyFont="1" applyFill="1" applyBorder="1" applyAlignment="1" applyProtection="1">
      <alignment horizontal="center"/>
    </xf>
    <xf numFmtId="49" fontId="2" fillId="24" borderId="24" xfId="0" applyNumberFormat="1" applyFont="1" applyFill="1" applyBorder="1" applyAlignment="1" applyProtection="1">
      <alignment horizontal="center"/>
    </xf>
    <xf numFmtId="49" fontId="2" fillId="24" borderId="25" xfId="0" applyNumberFormat="1" applyFont="1" applyFill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Alignment="1" applyProtection="1">
      <alignment horizontal="center"/>
    </xf>
    <xf numFmtId="49" fontId="0" fillId="0" borderId="0" xfId="0" applyNumberFormat="1" applyFont="1" applyFill="1" applyAlignment="1" applyProtection="1">
      <alignment horizontal="center"/>
    </xf>
    <xf numFmtId="0" fontId="5" fillId="0" borderId="26" xfId="0" applyFont="1" applyBorder="1" applyAlignment="1" applyProtection="1">
      <alignment horizontal="left" wrapText="1"/>
    </xf>
    <xf numFmtId="49" fontId="2" fillId="0" borderId="26" xfId="0" applyNumberFormat="1" applyFont="1" applyBorder="1" applyAlignment="1" applyProtection="1">
      <alignment horizontal="center"/>
    </xf>
    <xf numFmtId="49" fontId="0" fillId="0" borderId="26" xfId="0" applyNumberFormat="1" applyFont="1" applyFill="1" applyBorder="1" applyAlignment="1" applyProtection="1">
      <alignment horizontal="center"/>
    </xf>
    <xf numFmtId="49" fontId="2" fillId="24" borderId="27" xfId="0" applyNumberFormat="1" applyFont="1" applyFill="1" applyBorder="1" applyAlignment="1" applyProtection="1">
      <alignment horizontal="center"/>
    </xf>
    <xf numFmtId="0" fontId="2" fillId="0" borderId="0" xfId="0" applyFont="1" applyAlignment="1" applyProtection="1">
      <alignment horizontal="left" wrapText="1"/>
    </xf>
    <xf numFmtId="49" fontId="2" fillId="24" borderId="28" xfId="0" applyNumberFormat="1" applyFont="1" applyFill="1" applyBorder="1" applyAlignment="1" applyProtection="1">
      <alignment horizontal="center"/>
    </xf>
    <xf numFmtId="0" fontId="2" fillId="0" borderId="26" xfId="0" applyFont="1" applyBorder="1" applyAlignment="1" applyProtection="1">
      <alignment horizontal="left" wrapText="1"/>
    </xf>
    <xf numFmtId="49" fontId="2" fillId="24" borderId="15" xfId="0" applyNumberFormat="1" applyFont="1" applyFill="1" applyBorder="1" applyAlignment="1" applyProtection="1">
      <alignment horizontal="center"/>
    </xf>
    <xf numFmtId="0" fontId="2" fillId="0" borderId="0" xfId="0" applyFont="1" applyBorder="1" applyProtection="1"/>
    <xf numFmtId="49" fontId="2" fillId="0" borderId="0" xfId="0" applyNumberFormat="1" applyFont="1" applyAlignment="1" applyProtection="1">
      <alignment horizontal="left"/>
    </xf>
    <xf numFmtId="49" fontId="2" fillId="0" borderId="0" xfId="0" applyNumberFormat="1" applyFont="1" applyProtection="1"/>
    <xf numFmtId="49" fontId="7" fillId="0" borderId="0" xfId="0" applyNumberFormat="1" applyFont="1" applyAlignment="1" applyProtection="1">
      <alignment horizontal="left"/>
    </xf>
    <xf numFmtId="49" fontId="2" fillId="0" borderId="0" xfId="0" applyNumberFormat="1" applyFont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center" vertical="center"/>
    </xf>
    <xf numFmtId="0" fontId="2" fillId="0" borderId="0" xfId="0" applyFont="1" applyFill="1" applyProtection="1"/>
    <xf numFmtId="49" fontId="2" fillId="24" borderId="29" xfId="0" applyNumberFormat="1" applyFont="1" applyFill="1" applyBorder="1" applyAlignment="1" applyProtection="1">
      <alignment horizontal="center"/>
    </xf>
    <xf numFmtId="49" fontId="7" fillId="0" borderId="30" xfId="0" applyNumberFormat="1" applyFont="1" applyBorder="1" applyAlignment="1" applyProtection="1">
      <alignment horizontal="center"/>
    </xf>
    <xf numFmtId="0" fontId="27" fillId="0" borderId="0" xfId="0" applyFont="1" applyAlignment="1" applyProtection="1">
      <alignment vertical="center"/>
    </xf>
    <xf numFmtId="0" fontId="27" fillId="0" borderId="31" xfId="0" applyFont="1" applyBorder="1" applyAlignment="1" applyProtection="1">
      <alignment vertical="center"/>
    </xf>
    <xf numFmtId="164" fontId="2" fillId="25" borderId="32" xfId="0" applyNumberFormat="1" applyFont="1" applyFill="1" applyBorder="1" applyAlignment="1" applyProtection="1">
      <alignment horizontal="right" wrapText="1"/>
    </xf>
    <xf numFmtId="164" fontId="2" fillId="25" borderId="33" xfId="0" applyNumberFormat="1" applyFont="1" applyFill="1" applyBorder="1" applyAlignment="1" applyProtection="1">
      <alignment horizontal="right" wrapText="1"/>
    </xf>
    <xf numFmtId="164" fontId="2" fillId="0" borderId="29" xfId="0" applyNumberFormat="1" applyFont="1" applyFill="1" applyBorder="1" applyAlignment="1" applyProtection="1">
      <alignment horizontal="right"/>
      <protection locked="0"/>
    </xf>
    <xf numFmtId="164" fontId="2" fillId="24" borderId="14" xfId="0" applyNumberFormat="1" applyFont="1" applyFill="1" applyBorder="1" applyAlignment="1" applyProtection="1">
      <alignment horizontal="right"/>
    </xf>
    <xf numFmtId="164" fontId="2" fillId="26" borderId="34" xfId="0" applyNumberFormat="1" applyFont="1" applyFill="1" applyBorder="1" applyAlignment="1" applyProtection="1">
      <alignment horizontal="right" wrapText="1"/>
    </xf>
    <xf numFmtId="164" fontId="2" fillId="27" borderId="29" xfId="0" applyNumberFormat="1" applyFont="1" applyFill="1" applyBorder="1" applyAlignment="1" applyProtection="1">
      <alignment horizontal="right" wrapText="1"/>
    </xf>
    <xf numFmtId="164" fontId="2" fillId="27" borderId="35" xfId="0" applyNumberFormat="1" applyFont="1" applyFill="1" applyBorder="1" applyAlignment="1" applyProtection="1">
      <alignment horizontal="right" wrapText="1"/>
    </xf>
    <xf numFmtId="164" fontId="2" fillId="0" borderId="27" xfId="0" applyNumberFormat="1" applyFont="1" applyFill="1" applyBorder="1" applyAlignment="1" applyProtection="1">
      <alignment horizontal="right"/>
      <protection locked="0"/>
    </xf>
    <xf numFmtId="164" fontId="2" fillId="0" borderId="11" xfId="0" applyNumberFormat="1" applyFont="1" applyFill="1" applyBorder="1" applyAlignment="1" applyProtection="1">
      <alignment horizontal="right"/>
      <protection locked="0"/>
    </xf>
    <xf numFmtId="164" fontId="2" fillId="26" borderId="36" xfId="0" applyNumberFormat="1" applyFont="1" applyFill="1" applyBorder="1" applyAlignment="1" applyProtection="1">
      <alignment horizontal="right" wrapText="1"/>
    </xf>
    <xf numFmtId="164" fontId="2" fillId="27" borderId="28" xfId="0" applyNumberFormat="1" applyFont="1" applyFill="1" applyBorder="1" applyAlignment="1" applyProtection="1">
      <alignment horizontal="right" wrapText="1"/>
    </xf>
    <xf numFmtId="164" fontId="2" fillId="26" borderId="34" xfId="0" applyNumberFormat="1" applyFont="1" applyFill="1" applyBorder="1" applyAlignment="1" applyProtection="1">
      <alignment horizontal="right"/>
    </xf>
    <xf numFmtId="164" fontId="2" fillId="27" borderId="27" xfId="0" applyNumberFormat="1" applyFont="1" applyFill="1" applyBorder="1" applyAlignment="1" applyProtection="1">
      <alignment horizontal="right" wrapText="1"/>
    </xf>
    <xf numFmtId="164" fontId="2" fillId="27" borderId="32" xfId="0" applyNumberFormat="1" applyFont="1" applyFill="1" applyBorder="1" applyAlignment="1" applyProtection="1">
      <alignment horizontal="right" wrapText="1"/>
    </xf>
    <xf numFmtId="164" fontId="2" fillId="27" borderId="33" xfId="0" applyNumberFormat="1" applyFont="1" applyFill="1" applyBorder="1" applyAlignment="1" applyProtection="1">
      <alignment horizontal="right" wrapText="1"/>
    </xf>
    <xf numFmtId="164" fontId="2" fillId="27" borderId="34" xfId="0" applyNumberFormat="1" applyFont="1" applyFill="1" applyBorder="1" applyAlignment="1" applyProtection="1">
      <alignment horizontal="right" wrapText="1"/>
    </xf>
    <xf numFmtId="164" fontId="2" fillId="0" borderId="27" xfId="0" applyNumberFormat="1" applyFont="1" applyFill="1" applyBorder="1" applyAlignment="1" applyProtection="1">
      <alignment horizontal="right" wrapText="1"/>
      <protection locked="0"/>
    </xf>
    <xf numFmtId="164" fontId="2" fillId="0" borderId="29" xfId="0" applyNumberFormat="1" applyFont="1" applyFill="1" applyBorder="1" applyAlignment="1" applyProtection="1">
      <alignment horizontal="right" wrapText="1"/>
      <protection locked="0"/>
    </xf>
    <xf numFmtId="164" fontId="2" fillId="25" borderId="29" xfId="0" applyNumberFormat="1" applyFont="1" applyFill="1" applyBorder="1" applyAlignment="1" applyProtection="1">
      <alignment horizontal="right" wrapText="1"/>
    </xf>
    <xf numFmtId="164" fontId="2" fillId="25" borderId="35" xfId="0" applyNumberFormat="1" applyFont="1" applyFill="1" applyBorder="1" applyAlignment="1" applyProtection="1">
      <alignment horizontal="right" wrapText="1"/>
    </xf>
    <xf numFmtId="164" fontId="2" fillId="26" borderId="35" xfId="0" applyNumberFormat="1" applyFont="1" applyFill="1" applyBorder="1" applyAlignment="1" applyProtection="1">
      <alignment horizontal="right" wrapText="1"/>
    </xf>
    <xf numFmtId="164" fontId="2" fillId="0" borderId="20" xfId="0" applyNumberFormat="1" applyFont="1" applyFill="1" applyBorder="1" applyAlignment="1" applyProtection="1">
      <alignment horizontal="right" wrapText="1"/>
      <protection locked="0"/>
    </xf>
    <xf numFmtId="164" fontId="2" fillId="0" borderId="28" xfId="0" applyNumberFormat="1" applyFont="1" applyFill="1" applyBorder="1" applyAlignment="1" applyProtection="1">
      <alignment horizontal="right" wrapText="1"/>
      <protection locked="0"/>
    </xf>
    <xf numFmtId="164" fontId="2" fillId="0" borderId="11" xfId="0" applyNumberFormat="1" applyFont="1" applyFill="1" applyBorder="1" applyAlignment="1" applyProtection="1">
      <alignment horizontal="right" wrapText="1"/>
      <protection locked="0"/>
    </xf>
    <xf numFmtId="164" fontId="2" fillId="25" borderId="27" xfId="0" applyNumberFormat="1" applyFont="1" applyFill="1" applyBorder="1" applyAlignment="1" applyProtection="1">
      <alignment horizontal="right" wrapText="1"/>
    </xf>
    <xf numFmtId="164" fontId="2" fillId="25" borderId="34" xfId="0" applyNumberFormat="1" applyFont="1" applyFill="1" applyBorder="1" applyAlignment="1" applyProtection="1">
      <alignment horizontal="right" wrapText="1"/>
    </xf>
    <xf numFmtId="164" fontId="2" fillId="27" borderId="37" xfId="0" applyNumberFormat="1" applyFont="1" applyFill="1" applyBorder="1" applyAlignment="1" applyProtection="1">
      <alignment horizontal="right" wrapText="1"/>
    </xf>
    <xf numFmtId="164" fontId="2" fillId="0" borderId="37" xfId="0" applyNumberFormat="1" applyFont="1" applyFill="1" applyBorder="1" applyAlignment="1" applyProtection="1">
      <alignment horizontal="right" wrapText="1"/>
      <protection locked="0"/>
    </xf>
    <xf numFmtId="164" fontId="2" fillId="0" borderId="26" xfId="0" applyNumberFormat="1" applyFont="1" applyFill="1" applyBorder="1" applyAlignment="1" applyProtection="1">
      <alignment horizontal="right" wrapText="1"/>
      <protection locked="0"/>
    </xf>
    <xf numFmtId="164" fontId="2" fillId="27" borderId="16" xfId="0" applyNumberFormat="1" applyFont="1" applyFill="1" applyBorder="1" applyAlignment="1" applyProtection="1">
      <alignment horizontal="right" wrapText="1"/>
    </xf>
    <xf numFmtId="164" fontId="2" fillId="27" borderId="38" xfId="0" applyNumberFormat="1" applyFont="1" applyFill="1" applyBorder="1" applyAlignment="1" applyProtection="1">
      <alignment horizontal="right" wrapText="1"/>
    </xf>
    <xf numFmtId="164" fontId="2" fillId="0" borderId="16" xfId="0" applyNumberFormat="1" applyFont="1" applyFill="1" applyBorder="1" applyAlignment="1" applyProtection="1">
      <alignment horizontal="right" wrapText="1"/>
      <protection locked="0"/>
    </xf>
    <xf numFmtId="164" fontId="2" fillId="0" borderId="38" xfId="0" applyNumberFormat="1" applyFont="1" applyFill="1" applyBorder="1" applyAlignment="1" applyProtection="1">
      <alignment horizontal="right" wrapText="1"/>
      <protection locked="0"/>
    </xf>
    <xf numFmtId="164" fontId="2" fillId="0" borderId="39" xfId="0" applyNumberFormat="1" applyFont="1" applyFill="1" applyBorder="1" applyAlignment="1" applyProtection="1">
      <alignment horizontal="right" wrapText="1"/>
      <protection locked="0"/>
    </xf>
    <xf numFmtId="164" fontId="2" fillId="27" borderId="26" xfId="0" applyNumberFormat="1" applyFont="1" applyFill="1" applyBorder="1" applyAlignment="1" applyProtection="1">
      <alignment horizontal="right" wrapText="1"/>
    </xf>
    <xf numFmtId="49" fontId="2" fillId="0" borderId="30" xfId="0" applyNumberFormat="1" applyFont="1" applyBorder="1" applyAlignment="1" applyProtection="1">
      <alignment horizontal="center"/>
      <protection locked="0"/>
    </xf>
    <xf numFmtId="14" fontId="2" fillId="0" borderId="30" xfId="0" applyNumberFormat="1" applyFont="1" applyBorder="1" applyAlignment="1" applyProtection="1">
      <alignment horizontal="center"/>
    </xf>
    <xf numFmtId="0" fontId="2" fillId="0" borderId="0" xfId="0" applyFont="1" applyProtection="1">
      <protection locked="0"/>
    </xf>
    <xf numFmtId="49" fontId="2" fillId="0" borderId="41" xfId="0" applyNumberFormat="1" applyFont="1" applyBorder="1" applyAlignment="1" applyProtection="1">
      <alignment horizontal="center"/>
      <protection locked="0"/>
    </xf>
    <xf numFmtId="164" fontId="2" fillId="25" borderId="35" xfId="0" applyNumberFormat="1" applyFont="1" applyFill="1" applyBorder="1" applyAlignment="1" applyProtection="1">
      <alignment horizontal="right"/>
    </xf>
    <xf numFmtId="164" fontId="2" fillId="26" borderId="35" xfId="0" applyNumberFormat="1" applyFont="1" applyFill="1" applyBorder="1" applyAlignment="1" applyProtection="1">
      <alignment horizontal="right"/>
    </xf>
    <xf numFmtId="49" fontId="2" fillId="28" borderId="0" xfId="0" applyNumberFormat="1" applyFont="1" applyFill="1" applyProtection="1"/>
    <xf numFmtId="49" fontId="2" fillId="0" borderId="0" xfId="0" applyNumberFormat="1" applyFont="1" applyAlignment="1" applyProtection="1">
      <alignment horizontal="left" indent="1"/>
    </xf>
    <xf numFmtId="0" fontId="2" fillId="0" borderId="38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26" xfId="0" applyNumberFormat="1" applyFont="1" applyFill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left" indent="7"/>
    </xf>
    <xf numFmtId="0" fontId="2" fillId="0" borderId="0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 wrapText="1"/>
    </xf>
    <xf numFmtId="0" fontId="0" fillId="0" borderId="0" xfId="0" applyBorder="1" applyProtection="1"/>
    <xf numFmtId="0" fontId="2" fillId="0" borderId="0" xfId="0" applyFont="1" applyAlignment="1" applyProtection="1">
      <alignment horizontal="left" indent="1"/>
    </xf>
    <xf numFmtId="49" fontId="2" fillId="0" borderId="0" xfId="0" applyNumberFormat="1" applyFont="1" applyFill="1" applyBorder="1" applyAlignment="1" applyProtection="1">
      <alignment horizontal="left" wrapText="1" indent="1"/>
      <protection locked="0"/>
    </xf>
    <xf numFmtId="49" fontId="2" fillId="0" borderId="26" xfId="0" applyNumberFormat="1" applyFont="1" applyFill="1" applyBorder="1" applyAlignment="1" applyProtection="1">
      <alignment horizontal="center"/>
      <protection locked="0"/>
    </xf>
    <xf numFmtId="0" fontId="2" fillId="0" borderId="26" xfId="0" applyNumberFormat="1" applyFont="1" applyFill="1" applyBorder="1" applyAlignment="1" applyProtection="1">
      <alignment horizontal="center" wrapText="1"/>
    </xf>
    <xf numFmtId="49" fontId="2" fillId="0" borderId="26" xfId="0" applyNumberFormat="1" applyFont="1" applyBorder="1" applyProtection="1"/>
    <xf numFmtId="164" fontId="2" fillId="25" borderId="28" xfId="0" applyNumberFormat="1" applyFont="1" applyFill="1" applyBorder="1" applyAlignment="1" applyProtection="1">
      <alignment horizontal="right" wrapText="1"/>
    </xf>
    <xf numFmtId="164" fontId="2" fillId="27" borderId="43" xfId="0" applyNumberFormat="1" applyFont="1" applyFill="1" applyBorder="1" applyAlignment="1" applyProtection="1">
      <alignment horizontal="right" wrapText="1"/>
    </xf>
    <xf numFmtId="49" fontId="2" fillId="24" borderId="11" xfId="0" applyNumberFormat="1" applyFont="1" applyFill="1" applyBorder="1" applyAlignment="1" applyProtection="1">
      <alignment horizontal="center"/>
    </xf>
    <xf numFmtId="164" fontId="2" fillId="26" borderId="36" xfId="0" applyNumberFormat="1" applyFont="1" applyFill="1" applyBorder="1" applyAlignment="1" applyProtection="1">
      <alignment horizontal="right"/>
    </xf>
    <xf numFmtId="49" fontId="32" fillId="0" borderId="0" xfId="55" applyNumberFormat="1" applyFont="1" applyAlignment="1">
      <alignment horizontal="left"/>
    </xf>
    <xf numFmtId="49" fontId="32" fillId="0" borderId="0" xfId="55" applyNumberFormat="1" applyFont="1" applyAlignment="1">
      <alignment horizontal="left"/>
    </xf>
    <xf numFmtId="164" fontId="2" fillId="29" borderId="27" xfId="0" applyNumberFormat="1" applyFont="1" applyFill="1" applyBorder="1" applyAlignment="1" applyProtection="1">
      <alignment horizontal="right" wrapText="1"/>
    </xf>
    <xf numFmtId="164" fontId="2" fillId="29" borderId="34" xfId="0" applyNumberFormat="1" applyFont="1" applyFill="1" applyBorder="1" applyAlignment="1" applyProtection="1">
      <alignment horizontal="right" wrapText="1"/>
    </xf>
    <xf numFmtId="164" fontId="2" fillId="30" borderId="15" xfId="0" applyNumberFormat="1" applyFont="1" applyFill="1" applyBorder="1" applyAlignment="1" applyProtection="1">
      <alignment horizontal="right" wrapText="1"/>
    </xf>
    <xf numFmtId="164" fontId="2" fillId="30" borderId="44" xfId="0" applyNumberFormat="1" applyFont="1" applyFill="1" applyBorder="1" applyAlignment="1" applyProtection="1">
      <alignment horizontal="right" wrapText="1"/>
    </xf>
    <xf numFmtId="49" fontId="2" fillId="24" borderId="45" xfId="0" applyNumberFormat="1" applyFont="1" applyFill="1" applyBorder="1" applyAlignment="1" applyProtection="1">
      <alignment horizontal="center"/>
    </xf>
    <xf numFmtId="49" fontId="2" fillId="24" borderId="46" xfId="0" applyNumberFormat="1" applyFont="1" applyFill="1" applyBorder="1" applyAlignment="1" applyProtection="1">
      <alignment horizontal="center"/>
    </xf>
    <xf numFmtId="0" fontId="29" fillId="0" borderId="47" xfId="0" applyFont="1" applyFill="1" applyBorder="1" applyAlignment="1" applyProtection="1">
      <alignment horizontal="left" wrapText="1" indent="4"/>
      <protection locked="0"/>
    </xf>
    <xf numFmtId="49" fontId="2" fillId="0" borderId="19" xfId="0" applyNumberFormat="1" applyFont="1" applyFill="1" applyBorder="1" applyAlignment="1" applyProtection="1">
      <alignment horizontal="center"/>
      <protection locked="0"/>
    </xf>
    <xf numFmtId="49" fontId="2" fillId="0" borderId="20" xfId="0" applyNumberFormat="1" applyFont="1" applyFill="1" applyBorder="1" applyAlignment="1" applyProtection="1">
      <alignment horizontal="center"/>
      <protection locked="0"/>
    </xf>
    <xf numFmtId="164" fontId="2" fillId="29" borderId="29" xfId="0" applyNumberFormat="1" applyFont="1" applyFill="1" applyBorder="1" applyAlignment="1" applyProtection="1">
      <alignment horizontal="right"/>
      <protection locked="0"/>
    </xf>
    <xf numFmtId="164" fontId="2" fillId="29" borderId="35" xfId="0" applyNumberFormat="1" applyFont="1" applyFill="1" applyBorder="1" applyAlignment="1" applyProtection="1">
      <alignment horizontal="right"/>
      <protection locked="0"/>
    </xf>
    <xf numFmtId="49" fontId="2" fillId="0" borderId="48" xfId="0" applyNumberFormat="1" applyFont="1" applyFill="1" applyBorder="1" applyAlignment="1" applyProtection="1">
      <alignment horizontal="center"/>
      <protection locked="0"/>
    </xf>
    <xf numFmtId="49" fontId="2" fillId="0" borderId="23" xfId="0" applyNumberFormat="1" applyFont="1" applyFill="1" applyBorder="1" applyAlignment="1" applyProtection="1">
      <alignment horizontal="center"/>
      <protection locked="0"/>
    </xf>
    <xf numFmtId="49" fontId="2" fillId="0" borderId="22" xfId="0" applyNumberFormat="1" applyFont="1" applyFill="1" applyBorder="1" applyAlignment="1" applyProtection="1">
      <alignment horizontal="center"/>
      <protection locked="0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49" fontId="2" fillId="0" borderId="29" xfId="0" applyNumberFormat="1" applyFont="1" applyFill="1" applyBorder="1" applyAlignment="1" applyProtection="1">
      <alignment horizontal="center"/>
    </xf>
    <xf numFmtId="164" fontId="2" fillId="0" borderId="29" xfId="0" applyNumberFormat="1" applyFont="1" applyFill="1" applyBorder="1" applyAlignment="1" applyProtection="1">
      <alignment horizontal="right"/>
    </xf>
    <xf numFmtId="49" fontId="2" fillId="0" borderId="24" xfId="0" applyNumberFormat="1" applyFont="1" applyFill="1" applyBorder="1" applyAlignment="1" applyProtection="1">
      <alignment horizontal="center"/>
      <protection locked="0"/>
    </xf>
    <xf numFmtId="49" fontId="2" fillId="0" borderId="25" xfId="0" applyNumberFormat="1" applyFont="1" applyFill="1" applyBorder="1" applyAlignment="1" applyProtection="1">
      <alignment horizontal="center"/>
      <protection locked="0"/>
    </xf>
    <xf numFmtId="164" fontId="2" fillId="24" borderId="49" xfId="0" applyNumberFormat="1" applyFont="1" applyFill="1" applyBorder="1" applyAlignment="1" applyProtection="1">
      <alignment horizontal="right"/>
    </xf>
    <xf numFmtId="49" fontId="2" fillId="0" borderId="29" xfId="0" applyNumberFormat="1" applyFont="1" applyFill="1" applyBorder="1" applyAlignment="1" applyProtection="1">
      <alignment horizontal="center"/>
      <protection locked="0"/>
    </xf>
    <xf numFmtId="49" fontId="2" fillId="0" borderId="28" xfId="0" applyNumberFormat="1" applyFont="1" applyFill="1" applyBorder="1" applyAlignment="1" applyProtection="1">
      <alignment horizontal="center"/>
      <protection locked="0"/>
    </xf>
    <xf numFmtId="164" fontId="2" fillId="25" borderId="29" xfId="0" applyNumberFormat="1" applyFont="1" applyFill="1" applyBorder="1" applyAlignment="1" applyProtection="1">
      <alignment horizontal="right"/>
    </xf>
    <xf numFmtId="49" fontId="2" fillId="0" borderId="19" xfId="0" applyNumberFormat="1" applyFont="1" applyFill="1" applyBorder="1" applyAlignment="1" applyProtection="1">
      <alignment horizontal="center"/>
    </xf>
    <xf numFmtId="49" fontId="2" fillId="0" borderId="28" xfId="0" applyNumberFormat="1" applyFont="1" applyFill="1" applyBorder="1" applyAlignment="1" applyProtection="1">
      <alignment horizontal="center"/>
    </xf>
    <xf numFmtId="0" fontId="2" fillId="0" borderId="47" xfId="0" applyFont="1" applyFill="1" applyBorder="1" applyAlignment="1" applyProtection="1">
      <alignment horizontal="left" wrapText="1" indent="4"/>
      <protection locked="0"/>
    </xf>
    <xf numFmtId="0" fontId="5" fillId="0" borderId="0" xfId="0" applyFont="1" applyFill="1" applyBorder="1" applyAlignment="1" applyProtection="1">
      <alignment horizontal="left" wrapText="1"/>
      <protection locked="0"/>
    </xf>
    <xf numFmtId="164" fontId="2" fillId="27" borderId="20" xfId="0" applyNumberFormat="1" applyFont="1" applyFill="1" applyBorder="1" applyAlignment="1" applyProtection="1">
      <alignment horizontal="right" wrapText="1"/>
    </xf>
    <xf numFmtId="164" fontId="2" fillId="29" borderId="29" xfId="0" applyNumberFormat="1" applyFont="1" applyFill="1" applyBorder="1" applyAlignment="1" applyProtection="1">
      <alignment horizontal="right" wrapText="1"/>
      <protection locked="0"/>
    </xf>
    <xf numFmtId="49" fontId="2" fillId="24" borderId="32" xfId="0" applyNumberFormat="1" applyFont="1" applyFill="1" applyBorder="1" applyAlignment="1" applyProtection="1">
      <alignment horizontal="center"/>
    </xf>
    <xf numFmtId="164" fontId="2" fillId="29" borderId="35" xfId="0" applyNumberFormat="1" applyFont="1" applyFill="1" applyBorder="1" applyAlignment="1" applyProtection="1">
      <alignment horizontal="right" wrapText="1"/>
      <protection locked="0"/>
    </xf>
    <xf numFmtId="164" fontId="2" fillId="0" borderId="14" xfId="0" applyNumberFormat="1" applyFont="1" applyFill="1" applyBorder="1" applyAlignment="1" applyProtection="1">
      <alignment horizontal="right" wrapText="1"/>
      <protection locked="0"/>
    </xf>
    <xf numFmtId="164" fontId="2" fillId="0" borderId="32" xfId="0" applyNumberFormat="1" applyFont="1" applyFill="1" applyBorder="1" applyAlignment="1" applyProtection="1">
      <alignment horizontal="right" wrapText="1"/>
      <protection locked="0"/>
    </xf>
    <xf numFmtId="164" fontId="2" fillId="26" borderId="33" xfId="0" applyNumberFormat="1" applyFont="1" applyFill="1" applyBorder="1" applyAlignment="1" applyProtection="1">
      <alignment horizontal="right" wrapText="1"/>
    </xf>
    <xf numFmtId="164" fontId="2" fillId="31" borderId="29" xfId="0" applyNumberFormat="1" applyFont="1" applyFill="1" applyBorder="1" applyAlignment="1" applyProtection="1">
      <alignment horizontal="right"/>
    </xf>
    <xf numFmtId="164" fontId="2" fillId="31" borderId="27" xfId="0" applyNumberFormat="1" applyFont="1" applyFill="1" applyBorder="1" applyAlignment="1" applyProtection="1">
      <alignment horizontal="right"/>
    </xf>
    <xf numFmtId="164" fontId="2" fillId="31" borderId="27" xfId="0" applyNumberFormat="1" applyFont="1" applyFill="1" applyBorder="1" applyAlignment="1" applyProtection="1">
      <alignment horizontal="right" wrapText="1"/>
    </xf>
    <xf numFmtId="164" fontId="2" fillId="31" borderId="29" xfId="0" applyNumberFormat="1" applyFont="1" applyFill="1" applyBorder="1" applyAlignment="1" applyProtection="1">
      <alignment horizontal="right" wrapText="1"/>
    </xf>
    <xf numFmtId="164" fontId="2" fillId="31" borderId="28" xfId="0" applyNumberFormat="1" applyFont="1" applyFill="1" applyBorder="1" applyAlignment="1" applyProtection="1">
      <alignment horizontal="right" wrapText="1"/>
    </xf>
    <xf numFmtId="164" fontId="2" fillId="27" borderId="44" xfId="0" applyNumberFormat="1" applyFont="1" applyFill="1" applyBorder="1" applyAlignment="1" applyProtection="1">
      <alignment horizontal="right" wrapText="1"/>
    </xf>
    <xf numFmtId="49" fontId="2" fillId="24" borderId="50" xfId="0" applyNumberFormat="1" applyFont="1" applyFill="1" applyBorder="1" applyAlignment="1" applyProtection="1">
      <alignment horizontal="center"/>
    </xf>
    <xf numFmtId="49" fontId="2" fillId="0" borderId="21" xfId="0" applyNumberFormat="1" applyFont="1" applyFill="1" applyBorder="1" applyAlignment="1" applyProtection="1">
      <alignment horizontal="center"/>
    </xf>
    <xf numFmtId="49" fontId="4" fillId="24" borderId="47" xfId="0" applyNumberFormat="1" applyFont="1" applyFill="1" applyBorder="1" applyAlignment="1" applyProtection="1">
      <alignment horizontal="left" wrapText="1" indent="1"/>
    </xf>
    <xf numFmtId="49" fontId="5" fillId="24" borderId="47" xfId="0" applyNumberFormat="1" applyFont="1" applyFill="1" applyBorder="1" applyAlignment="1" applyProtection="1">
      <alignment horizontal="left" wrapText="1"/>
    </xf>
    <xf numFmtId="49" fontId="2" fillId="0" borderId="47" xfId="0" applyNumberFormat="1" applyFont="1" applyFill="1" applyBorder="1" applyAlignment="1" applyProtection="1">
      <alignment horizontal="left" wrapText="1" indent="4"/>
    </xf>
    <xf numFmtId="49" fontId="5" fillId="0" borderId="47" xfId="0" applyNumberFormat="1" applyFont="1" applyFill="1" applyBorder="1" applyAlignment="1" applyProtection="1">
      <alignment horizontal="left" wrapText="1"/>
      <protection locked="0"/>
    </xf>
    <xf numFmtId="49" fontId="5" fillId="24" borderId="51" xfId="0" applyNumberFormat="1" applyFont="1" applyFill="1" applyBorder="1" applyAlignment="1" applyProtection="1">
      <alignment horizontal="left" wrapText="1"/>
    </xf>
    <xf numFmtId="49" fontId="2" fillId="0" borderId="51" xfId="0" applyNumberFormat="1" applyFont="1" applyFill="1" applyBorder="1" applyAlignment="1" applyProtection="1">
      <alignment horizontal="left" wrapText="1" indent="4"/>
    </xf>
    <xf numFmtId="49" fontId="5" fillId="0" borderId="51" xfId="0" applyNumberFormat="1" applyFont="1" applyFill="1" applyBorder="1" applyAlignment="1" applyProtection="1">
      <alignment horizontal="left" wrapText="1"/>
      <protection locked="0"/>
    </xf>
    <xf numFmtId="49" fontId="2" fillId="0" borderId="52" xfId="0" applyNumberFormat="1" applyFont="1" applyFill="1" applyBorder="1" applyAlignment="1" applyProtection="1">
      <alignment horizontal="left" wrapText="1" indent="4"/>
    </xf>
    <xf numFmtId="49" fontId="5" fillId="0" borderId="52" xfId="0" applyNumberFormat="1" applyFont="1" applyFill="1" applyBorder="1" applyAlignment="1" applyProtection="1">
      <alignment horizontal="left" wrapText="1"/>
      <protection locked="0"/>
    </xf>
    <xf numFmtId="49" fontId="2" fillId="0" borderId="28" xfId="0" applyNumberFormat="1" applyFont="1" applyFill="1" applyBorder="1" applyAlignment="1" applyProtection="1">
      <alignment horizontal="left" wrapText="1" indent="4"/>
    </xf>
    <xf numFmtId="49" fontId="2" fillId="0" borderId="53" xfId="0" applyNumberFormat="1" applyFont="1" applyFill="1" applyBorder="1" applyAlignment="1" applyProtection="1">
      <alignment horizontal="left" wrapText="1" indent="4"/>
    </xf>
    <xf numFmtId="49" fontId="5" fillId="24" borderId="0" xfId="0" applyNumberFormat="1" applyFont="1" applyFill="1" applyBorder="1" applyAlignment="1" applyProtection="1">
      <alignment horizontal="left" wrapText="1"/>
    </xf>
    <xf numFmtId="49" fontId="2" fillId="24" borderId="47" xfId="0" applyNumberFormat="1" applyFont="1" applyFill="1" applyBorder="1" applyAlignment="1" applyProtection="1">
      <alignment horizontal="left" wrapText="1" indent="4"/>
    </xf>
    <xf numFmtId="49" fontId="2" fillId="0" borderId="0" xfId="0" applyNumberFormat="1" applyFont="1" applyFill="1" applyBorder="1" applyAlignment="1" applyProtection="1">
      <alignment horizontal="left" wrapText="1" indent="4"/>
      <protection locked="0"/>
    </xf>
    <xf numFmtId="49" fontId="5" fillId="24" borderId="53" xfId="0" applyNumberFormat="1" applyFont="1" applyFill="1" applyBorder="1" applyAlignment="1" applyProtection="1">
      <alignment horizontal="left" wrapText="1"/>
    </xf>
    <xf numFmtId="49" fontId="5" fillId="0" borderId="53" xfId="0" applyNumberFormat="1" applyFont="1" applyFill="1" applyBorder="1" applyAlignment="1" applyProtection="1">
      <alignment horizontal="left" wrapText="1"/>
      <protection locked="0"/>
    </xf>
    <xf numFmtId="49" fontId="5" fillId="0" borderId="0" xfId="0" applyNumberFormat="1" applyFont="1" applyFill="1" applyBorder="1" applyAlignment="1" applyProtection="1">
      <alignment horizontal="left" wrapText="1"/>
      <protection locked="0"/>
    </xf>
    <xf numFmtId="49" fontId="6" fillId="24" borderId="53" xfId="0" applyNumberFormat="1" applyFont="1" applyFill="1" applyBorder="1" applyAlignment="1" applyProtection="1">
      <alignment horizontal="left" wrapText="1"/>
    </xf>
    <xf numFmtId="49" fontId="5" fillId="24" borderId="54" xfId="0" applyNumberFormat="1" applyFont="1" applyFill="1" applyBorder="1" applyAlignment="1" applyProtection="1">
      <alignment horizontal="left" wrapText="1"/>
    </xf>
    <xf numFmtId="49" fontId="6" fillId="24" borderId="47" xfId="0" applyNumberFormat="1" applyFont="1" applyFill="1" applyBorder="1" applyAlignment="1" applyProtection="1">
      <alignment horizontal="left" wrapText="1"/>
    </xf>
    <xf numFmtId="49" fontId="2" fillId="24" borderId="53" xfId="0" applyNumberFormat="1" applyFont="1" applyFill="1" applyBorder="1" applyAlignment="1" applyProtection="1">
      <alignment horizontal="left" wrapText="1" indent="4"/>
    </xf>
    <xf numFmtId="49" fontId="5" fillId="24" borderId="55" xfId="0" applyNumberFormat="1" applyFont="1" applyFill="1" applyBorder="1" applyAlignment="1" applyProtection="1">
      <alignment horizontal="left" wrapText="1"/>
    </xf>
    <xf numFmtId="49" fontId="2" fillId="24" borderId="55" xfId="0" applyNumberFormat="1" applyFont="1" applyFill="1" applyBorder="1" applyAlignment="1" applyProtection="1">
      <alignment horizontal="left" wrapText="1" indent="4"/>
    </xf>
    <xf numFmtId="49" fontId="4" fillId="24" borderId="47" xfId="0" applyNumberFormat="1" applyFont="1" applyFill="1" applyBorder="1" applyAlignment="1" applyProtection="1">
      <alignment horizontal="left" wrapText="1"/>
    </xf>
    <xf numFmtId="49" fontId="2" fillId="24" borderId="56" xfId="0" applyNumberFormat="1" applyFont="1" applyFill="1" applyBorder="1" applyAlignment="1" applyProtection="1">
      <alignment horizontal="left" wrapText="1" indent="4"/>
    </xf>
    <xf numFmtId="49" fontId="6" fillId="24" borderId="47" xfId="0" applyNumberFormat="1" applyFont="1" applyFill="1" applyBorder="1" applyAlignment="1" applyProtection="1">
      <alignment horizontal="center" wrapText="1"/>
    </xf>
    <xf numFmtId="164" fontId="2" fillId="32" borderId="34" xfId="0" applyNumberFormat="1" applyFont="1" applyFill="1" applyBorder="1" applyAlignment="1" applyProtection="1">
      <alignment horizontal="right" wrapText="1"/>
      <protection locked="0"/>
    </xf>
    <xf numFmtId="164" fontId="2" fillId="32" borderId="33" xfId="0" applyNumberFormat="1" applyFont="1" applyFill="1" applyBorder="1" applyAlignment="1" applyProtection="1">
      <alignment horizontal="right" wrapText="1"/>
      <protection locked="0"/>
    </xf>
    <xf numFmtId="49" fontId="2" fillId="0" borderId="0" xfId="0" applyNumberFormat="1" applyFont="1" applyAlignment="1" applyProtection="1">
      <alignment horizontal="left" wrapText="1"/>
    </xf>
    <xf numFmtId="164" fontId="2" fillId="29" borderId="27" xfId="0" applyNumberFormat="1" applyFont="1" applyFill="1" applyBorder="1" applyAlignment="1" applyProtection="1">
      <alignment horizontal="right" wrapText="1"/>
      <protection locked="0"/>
    </xf>
    <xf numFmtId="164" fontId="2" fillId="29" borderId="35" xfId="0" applyNumberFormat="1" applyFont="1" applyFill="1" applyBorder="1" applyAlignment="1" applyProtection="1">
      <alignment horizontal="right" wrapText="1"/>
    </xf>
    <xf numFmtId="49" fontId="2" fillId="33" borderId="53" xfId="0" applyNumberFormat="1" applyFont="1" applyFill="1" applyBorder="1" applyAlignment="1" applyProtection="1">
      <alignment horizontal="left" wrapText="1" indent="4"/>
    </xf>
    <xf numFmtId="49" fontId="2" fillId="33" borderId="19" xfId="0" applyNumberFormat="1" applyFont="1" applyFill="1" applyBorder="1" applyAlignment="1" applyProtection="1">
      <alignment horizontal="center"/>
    </xf>
    <xf numFmtId="49" fontId="2" fillId="33" borderId="20" xfId="0" applyNumberFormat="1" applyFont="1" applyFill="1" applyBorder="1" applyAlignment="1" applyProtection="1">
      <alignment horizontal="center"/>
      <protection locked="0"/>
    </xf>
    <xf numFmtId="164" fontId="2" fillId="33" borderId="29" xfId="0" applyNumberFormat="1" applyFont="1" applyFill="1" applyBorder="1" applyAlignment="1" applyProtection="1">
      <alignment horizontal="right" wrapText="1"/>
      <protection locked="0"/>
    </xf>
    <xf numFmtId="164" fontId="2" fillId="34" borderId="34" xfId="0" applyNumberFormat="1" applyFont="1" applyFill="1" applyBorder="1" applyAlignment="1" applyProtection="1">
      <alignment horizontal="right" wrapText="1"/>
    </xf>
    <xf numFmtId="0" fontId="2" fillId="33" borderId="0" xfId="0" applyFont="1" applyFill="1" applyProtection="1"/>
    <xf numFmtId="164" fontId="2" fillId="35" borderId="29" xfId="0" applyNumberFormat="1" applyFont="1" applyFill="1" applyBorder="1" applyAlignment="1" applyProtection="1">
      <alignment horizontal="right" wrapText="1"/>
    </xf>
    <xf numFmtId="49" fontId="2" fillId="33" borderId="47" xfId="0" applyNumberFormat="1" applyFont="1" applyFill="1" applyBorder="1" applyAlignment="1" applyProtection="1">
      <alignment horizontal="left" wrapText="1" indent="4"/>
    </xf>
    <xf numFmtId="49" fontId="2" fillId="33" borderId="21" xfId="0" applyNumberFormat="1" applyFont="1" applyFill="1" applyBorder="1" applyAlignment="1" applyProtection="1">
      <alignment horizontal="center"/>
    </xf>
    <xf numFmtId="164" fontId="2" fillId="33" borderId="27" xfId="0" applyNumberFormat="1" applyFont="1" applyFill="1" applyBorder="1" applyAlignment="1" applyProtection="1">
      <alignment horizontal="right"/>
      <protection locked="0"/>
    </xf>
    <xf numFmtId="164" fontId="2" fillId="35" borderId="27" xfId="0" applyNumberFormat="1" applyFont="1" applyFill="1" applyBorder="1" applyAlignment="1" applyProtection="1">
      <alignment horizontal="right"/>
    </xf>
    <xf numFmtId="164" fontId="2" fillId="34" borderId="34" xfId="0" applyNumberFormat="1" applyFont="1" applyFill="1" applyBorder="1" applyAlignment="1" applyProtection="1">
      <alignment horizontal="right"/>
    </xf>
    <xf numFmtId="49" fontId="2" fillId="33" borderId="29" xfId="0" applyNumberFormat="1" applyFont="1" applyFill="1" applyBorder="1" applyAlignment="1" applyProtection="1">
      <alignment horizontal="center"/>
      <protection locked="0"/>
    </xf>
    <xf numFmtId="164" fontId="2" fillId="35" borderId="20" xfId="0" applyNumberFormat="1" applyFont="1" applyFill="1" applyBorder="1" applyAlignment="1" applyProtection="1">
      <alignment horizontal="right"/>
    </xf>
    <xf numFmtId="49" fontId="2" fillId="33" borderId="52" xfId="0" applyNumberFormat="1" applyFont="1" applyFill="1" applyBorder="1" applyAlignment="1" applyProtection="1">
      <alignment horizontal="left" wrapText="1" indent="4"/>
    </xf>
    <xf numFmtId="49" fontId="2" fillId="33" borderId="22" xfId="0" applyNumberFormat="1" applyFont="1" applyFill="1" applyBorder="1" applyAlignment="1" applyProtection="1">
      <alignment horizontal="center"/>
    </xf>
    <xf numFmtId="49" fontId="2" fillId="33" borderId="10" xfId="0" applyNumberFormat="1" applyFont="1" applyFill="1" applyBorder="1" applyAlignment="1" applyProtection="1">
      <alignment horizontal="center"/>
      <protection locked="0"/>
    </xf>
    <xf numFmtId="164" fontId="2" fillId="33" borderId="29" xfId="0" applyNumberFormat="1" applyFont="1" applyFill="1" applyBorder="1" applyAlignment="1" applyProtection="1">
      <alignment horizontal="right"/>
      <protection locked="0"/>
    </xf>
    <xf numFmtId="164" fontId="2" fillId="35" borderId="29" xfId="0" applyNumberFormat="1" applyFont="1" applyFill="1" applyBorder="1" applyAlignment="1" applyProtection="1">
      <alignment horizontal="right"/>
    </xf>
    <xf numFmtId="164" fontId="2" fillId="34" borderId="35" xfId="0" applyNumberFormat="1" applyFont="1" applyFill="1" applyBorder="1" applyAlignment="1" applyProtection="1">
      <alignment horizontal="right" wrapText="1"/>
    </xf>
    <xf numFmtId="49" fontId="2" fillId="33" borderId="51" xfId="0" applyNumberFormat="1" applyFont="1" applyFill="1" applyBorder="1" applyAlignment="1" applyProtection="1">
      <alignment horizontal="left" wrapText="1" indent="4"/>
    </xf>
    <xf numFmtId="49" fontId="2" fillId="33" borderId="48" xfId="0" applyNumberFormat="1" applyFont="1" applyFill="1" applyBorder="1" applyAlignment="1" applyProtection="1">
      <alignment horizontal="center"/>
    </xf>
    <xf numFmtId="49" fontId="2" fillId="33" borderId="23" xfId="0" applyNumberFormat="1" applyFont="1" applyFill="1" applyBorder="1" applyAlignment="1" applyProtection="1">
      <alignment horizontal="center"/>
      <protection locked="0"/>
    </xf>
    <xf numFmtId="164" fontId="2" fillId="33" borderId="42" xfId="0" applyNumberFormat="1" applyFont="1" applyFill="1" applyBorder="1" applyAlignment="1" applyProtection="1">
      <alignment horizontal="right"/>
      <protection locked="0"/>
    </xf>
    <xf numFmtId="164" fontId="2" fillId="35" borderId="31" xfId="0" applyNumberFormat="1" applyFont="1" applyFill="1" applyBorder="1" applyAlignment="1" applyProtection="1">
      <alignment horizontal="right"/>
    </xf>
    <xf numFmtId="164" fontId="2" fillId="34" borderId="40" xfId="0" applyNumberFormat="1" applyFont="1" applyFill="1" applyBorder="1" applyAlignment="1" applyProtection="1">
      <alignment horizontal="right" wrapText="1"/>
    </xf>
    <xf numFmtId="0" fontId="29" fillId="0" borderId="63" xfId="0" applyFont="1" applyBorder="1" applyAlignment="1" applyProtection="1">
      <alignment horizontal="right" indent="1"/>
    </xf>
    <xf numFmtId="0" fontId="29" fillId="0" borderId="64" xfId="0" applyFont="1" applyBorder="1" applyAlignment="1" applyProtection="1">
      <alignment horizontal="right" indent="1"/>
    </xf>
    <xf numFmtId="49" fontId="30" fillId="0" borderId="64" xfId="0" applyNumberFormat="1" applyFont="1" applyBorder="1" applyAlignment="1" applyProtection="1">
      <alignment horizontal="left" wrapText="1" indent="1"/>
    </xf>
    <xf numFmtId="49" fontId="30" fillId="0" borderId="68" xfId="0" applyNumberFormat="1" applyFont="1" applyBorder="1" applyAlignment="1" applyProtection="1">
      <alignment horizontal="left" wrapText="1" indent="1"/>
    </xf>
    <xf numFmtId="0" fontId="7" fillId="0" borderId="0" xfId="0" applyFont="1" applyAlignment="1" applyProtection="1">
      <alignment horizontal="center"/>
    </xf>
    <xf numFmtId="49" fontId="7" fillId="0" borderId="0" xfId="0" applyNumberFormat="1" applyFont="1" applyAlignment="1" applyProtection="1">
      <alignment horizontal="left" indent="1"/>
    </xf>
    <xf numFmtId="0" fontId="29" fillId="0" borderId="62" xfId="0" applyFont="1" applyBorder="1" applyAlignment="1" applyProtection="1">
      <alignment horizontal="right" indent="1"/>
    </xf>
    <xf numFmtId="0" fontId="29" fillId="0" borderId="0" xfId="0" applyFont="1" applyBorder="1" applyAlignment="1" applyProtection="1">
      <alignment horizontal="right" indent="1"/>
    </xf>
    <xf numFmtId="14" fontId="30" fillId="0" borderId="0" xfId="0" applyNumberFormat="1" applyFont="1" applyBorder="1" applyAlignment="1" applyProtection="1">
      <alignment horizontal="left" indent="1"/>
    </xf>
    <xf numFmtId="14" fontId="30" fillId="0" borderId="60" xfId="0" applyNumberFormat="1" applyFont="1" applyBorder="1" applyAlignment="1" applyProtection="1">
      <alignment horizontal="left" indent="1"/>
    </xf>
    <xf numFmtId="49" fontId="30" fillId="0" borderId="0" xfId="0" applyNumberFormat="1" applyFont="1" applyBorder="1" applyAlignment="1" applyProtection="1">
      <alignment horizontal="left" indent="1"/>
    </xf>
    <xf numFmtId="49" fontId="30" fillId="0" borderId="60" xfId="0" applyNumberFormat="1" applyFont="1" applyBorder="1" applyAlignment="1" applyProtection="1">
      <alignment horizontal="left" indent="1"/>
    </xf>
    <xf numFmtId="0" fontId="29" fillId="0" borderId="67" xfId="0" applyFont="1" applyBorder="1" applyAlignment="1" applyProtection="1">
      <alignment horizontal="right" indent="1"/>
    </xf>
    <xf numFmtId="0" fontId="29" fillId="0" borderId="58" xfId="0" applyFont="1" applyBorder="1" applyAlignment="1" applyProtection="1">
      <alignment horizontal="right" indent="1"/>
    </xf>
    <xf numFmtId="49" fontId="30" fillId="0" borderId="58" xfId="0" applyNumberFormat="1" applyFont="1" applyBorder="1" applyAlignment="1" applyProtection="1">
      <alignment horizontal="left" indent="1"/>
    </xf>
    <xf numFmtId="49" fontId="30" fillId="0" borderId="59" xfId="0" applyNumberFormat="1" applyFont="1" applyBorder="1" applyAlignment="1" applyProtection="1">
      <alignment horizontal="left" indent="1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center" vertical="center" wrapText="1"/>
    </xf>
    <xf numFmtId="0" fontId="2" fillId="0" borderId="57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0" fontId="2" fillId="0" borderId="42" xfId="0" applyFont="1" applyBorder="1" applyAlignment="1" applyProtection="1">
      <alignment horizontal="center" vertical="center" wrapText="1"/>
    </xf>
    <xf numFmtId="0" fontId="2" fillId="0" borderId="27" xfId="0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49" fontId="2" fillId="0" borderId="42" xfId="0" applyNumberFormat="1" applyFont="1" applyBorder="1" applyAlignment="1" applyProtection="1">
      <alignment horizontal="center" vertical="center" wrapText="1"/>
    </xf>
    <xf numFmtId="49" fontId="2" fillId="0" borderId="27" xfId="0" applyNumberFormat="1" applyFont="1" applyBorder="1" applyAlignment="1" applyProtection="1">
      <alignment horizontal="center" vertical="center" wrapText="1"/>
    </xf>
    <xf numFmtId="0" fontId="0" fillId="0" borderId="61" xfId="0" applyFont="1" applyBorder="1" applyAlignment="1" applyProtection="1">
      <alignment horizontal="center"/>
    </xf>
    <xf numFmtId="49" fontId="0" fillId="0" borderId="26" xfId="0" applyNumberFormat="1" applyFill="1" applyBorder="1" applyAlignment="1" applyProtection="1">
      <alignment horizontal="right"/>
    </xf>
    <xf numFmtId="0" fontId="28" fillId="0" borderId="61" xfId="0" applyFont="1" applyBorder="1" applyAlignment="1" applyProtection="1">
      <alignment horizontal="left" vertical="center" indent="2"/>
    </xf>
    <xf numFmtId="0" fontId="28" fillId="0" borderId="65" xfId="0" applyFont="1" applyBorder="1" applyAlignment="1" applyProtection="1">
      <alignment horizontal="left" vertical="center" indent="2"/>
    </xf>
    <xf numFmtId="0" fontId="0" fillId="0" borderId="66" xfId="0" applyFont="1" applyBorder="1" applyAlignment="1" applyProtection="1">
      <alignment horizontal="center"/>
    </xf>
    <xf numFmtId="0" fontId="28" fillId="0" borderId="61" xfId="0" applyFont="1" applyBorder="1" applyAlignment="1" applyProtection="1">
      <alignment horizontal="center" vertical="center"/>
    </xf>
    <xf numFmtId="0" fontId="2" fillId="0" borderId="26" xfId="0" applyNumberFormat="1" applyFont="1" applyFill="1" applyBorder="1" applyAlignment="1" applyProtection="1">
      <alignment horizontal="center"/>
      <protection locked="0"/>
    </xf>
    <xf numFmtId="0" fontId="2" fillId="0" borderId="38" xfId="0" applyFont="1" applyBorder="1" applyAlignment="1" applyProtection="1">
      <alignment horizontal="center" vertical="top"/>
    </xf>
    <xf numFmtId="49" fontId="2" fillId="0" borderId="26" xfId="0" applyNumberFormat="1" applyFont="1" applyBorder="1" applyAlignment="1" applyProtection="1">
      <alignment horizontal="center" wrapText="1"/>
    </xf>
    <xf numFmtId="49" fontId="2" fillId="0" borderId="38" xfId="0" applyNumberFormat="1" applyFont="1" applyBorder="1" applyAlignment="1" applyProtection="1">
      <alignment horizontal="center" wrapText="1"/>
    </xf>
    <xf numFmtId="49" fontId="2" fillId="0" borderId="38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left" wrapText="1" indent="15"/>
      <protection locked="0"/>
    </xf>
    <xf numFmtId="49" fontId="6" fillId="0" borderId="0" xfId="0" applyNumberFormat="1" applyFont="1" applyFill="1" applyBorder="1" applyAlignment="1" applyProtection="1">
      <alignment horizontal="left" wrapText="1" indent="15"/>
      <protection locked="0"/>
    </xf>
    <xf numFmtId="49" fontId="2" fillId="0" borderId="0" xfId="0" applyNumberFormat="1" applyFont="1" applyFill="1" applyBorder="1" applyAlignment="1" applyProtection="1">
      <alignment horizontal="center" wrapText="1"/>
    </xf>
    <xf numFmtId="0" fontId="27" fillId="0" borderId="0" xfId="0" applyFont="1" applyAlignment="1" applyProtection="1">
      <alignment horizontal="center" vertical="center"/>
    </xf>
    <xf numFmtId="49" fontId="2" fillId="0" borderId="26" xfId="0" applyNumberFormat="1" applyFont="1" applyFill="1" applyBorder="1" applyAlignment="1" applyProtection="1">
      <alignment horizontal="left" wrapText="1"/>
      <protection locked="0"/>
    </xf>
    <xf numFmtId="0" fontId="2" fillId="0" borderId="0" xfId="0" applyFont="1" applyBorder="1" applyAlignment="1" applyProtection="1">
      <alignment horizontal="center" wrapText="1"/>
    </xf>
    <xf numFmtId="49" fontId="1" fillId="0" borderId="26" xfId="0" applyNumberFormat="1" applyFont="1" applyBorder="1" applyAlignment="1" applyProtection="1">
      <alignment horizontal="center"/>
    </xf>
    <xf numFmtId="49" fontId="2" fillId="0" borderId="37" xfId="0" applyNumberFormat="1" applyFont="1" applyFill="1" applyBorder="1" applyAlignment="1" applyProtection="1">
      <alignment horizontal="left" wrapText="1"/>
      <protection locked="0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23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0" fillId="0" borderId="26" xfId="0" applyNumberFormat="1" applyFont="1" applyFill="1" applyBorder="1" applyAlignment="1" applyProtection="1">
      <alignment horizontal="right"/>
    </xf>
    <xf numFmtId="49" fontId="2" fillId="0" borderId="26" xfId="0" applyNumberFormat="1" applyFont="1" applyFill="1" applyBorder="1" applyAlignment="1" applyProtection="1">
      <alignment horizontal="center" wrapText="1"/>
      <protection locked="0"/>
    </xf>
    <xf numFmtId="0" fontId="2" fillId="0" borderId="38" xfId="0" applyNumberFormat="1" applyFont="1" applyFill="1" applyBorder="1" applyAlignment="1" applyProtection="1">
      <alignment horizontal="center" wrapText="1"/>
    </xf>
  </cellXfs>
  <cellStyles count="68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" xfId="19" builtinId="29" customBuiltin="1"/>
    <cellStyle name="Акцент1 2" xfId="20"/>
    <cellStyle name="Акцент2" xfId="21" builtinId="33" customBuiltin="1"/>
    <cellStyle name="Акцент2 2" xfId="22"/>
    <cellStyle name="Акцент3" xfId="23" builtinId="37" customBuiltin="1"/>
    <cellStyle name="Акцент3 2" xfId="24"/>
    <cellStyle name="Акцент4" xfId="25" builtinId="41" customBuiltin="1"/>
    <cellStyle name="Акцент4 2" xfId="26"/>
    <cellStyle name="Акцент5" xfId="27" builtinId="45" customBuiltin="1"/>
    <cellStyle name="Акцент5 2" xfId="28"/>
    <cellStyle name="Акцент6" xfId="29" builtinId="49" customBuiltin="1"/>
    <cellStyle name="Акцент6 2" xfId="30"/>
    <cellStyle name="Ввод " xfId="31" builtinId="20" customBuiltin="1"/>
    <cellStyle name="Ввод  2" xfId="32"/>
    <cellStyle name="Вывод" xfId="33" builtinId="21" customBuiltin="1"/>
    <cellStyle name="Вывод 2" xfId="34"/>
    <cellStyle name="Вычисление" xfId="35" builtinId="22" customBuiltin="1"/>
    <cellStyle name="Вычисление 2" xfId="36"/>
    <cellStyle name="Заголовок 1" xfId="37" builtinId="16" customBuiltin="1"/>
    <cellStyle name="Заголовок 1 2" xfId="38"/>
    <cellStyle name="Заголовок 2" xfId="39" builtinId="17" customBuiltin="1"/>
    <cellStyle name="Заголовок 2 2" xfId="40"/>
    <cellStyle name="Заголовок 3" xfId="41" builtinId="18" customBuiltin="1"/>
    <cellStyle name="Заголовок 3 2" xfId="42"/>
    <cellStyle name="Заголовок 4" xfId="43" builtinId="19" customBuiltin="1"/>
    <cellStyle name="Заголовок 4 2" xfId="44"/>
    <cellStyle name="Итог" xfId="45" builtinId="25" customBuiltin="1"/>
    <cellStyle name="Итог 2" xfId="46"/>
    <cellStyle name="Контрольная ячейка" xfId="47" builtinId="23" customBuiltin="1"/>
    <cellStyle name="Контрольная ячейка 2" xfId="48"/>
    <cellStyle name="Название" xfId="49" builtinId="15" customBuiltin="1"/>
    <cellStyle name="Название 2" xfId="50"/>
    <cellStyle name="Нейтральный" xfId="51" builtinId="28" customBuiltin="1"/>
    <cellStyle name="Нейтральный 2" xfId="52"/>
    <cellStyle name="Обычный" xfId="0" builtinId="0"/>
    <cellStyle name="Обычный 2" xfId="53"/>
    <cellStyle name="Обычный 3" xfId="54"/>
    <cellStyle name="Обычный 4" xfId="55"/>
    <cellStyle name="Плохой" xfId="56" builtinId="27" customBuiltin="1"/>
    <cellStyle name="Плохой 2" xfId="57"/>
    <cellStyle name="Пояснение" xfId="58" builtinId="53" customBuiltin="1"/>
    <cellStyle name="Пояснение 2" xfId="59"/>
    <cellStyle name="Примечание" xfId="60" builtinId="10" customBuiltin="1"/>
    <cellStyle name="Примечание 2" xfId="61"/>
    <cellStyle name="Связанная ячейка" xfId="62" builtinId="24" customBuiltin="1"/>
    <cellStyle name="Связанная ячейка 2" xfId="63"/>
    <cellStyle name="Текст предупреждения" xfId="64" builtinId="11" customBuiltin="1"/>
    <cellStyle name="Текст предупреждения 2" xfId="65"/>
    <cellStyle name="Хороший" xfId="66" builtinId="26" customBuiltin="1"/>
    <cellStyle name="Хороший 2" xfId="6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838200</xdr:colOff>
      <xdr:row>202</xdr:row>
      <xdr:rowOff>47625</xdr:rowOff>
    </xdr:from>
    <xdr:to>
      <xdr:col>4</xdr:col>
      <xdr:colOff>1362075</xdr:colOff>
      <xdr:row>202</xdr:row>
      <xdr:rowOff>571500</xdr:rowOff>
    </xdr:to>
    <xdr:pic>
      <xdr:nvPicPr>
        <xdr:cNvPr id="150796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36395025"/>
          <a:ext cx="5238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B1:L224"/>
  <sheetViews>
    <sheetView tabSelected="1" topLeftCell="A172" zoomScaleNormal="100" workbookViewId="0">
      <selection activeCell="F194" sqref="F194"/>
    </sheetView>
  </sheetViews>
  <sheetFormatPr defaultColWidth="9.140625" defaultRowHeight="15" x14ac:dyDescent="0.2"/>
  <cols>
    <col min="1" max="1" width="0.85546875" style="4" customWidth="1"/>
    <col min="2" max="2" width="55.7109375" style="2" customWidth="1"/>
    <col min="3" max="4" width="6.7109375" style="2" customWidth="1"/>
    <col min="5" max="5" width="23.7109375" style="2" customWidth="1"/>
    <col min="6" max="7" width="23.7109375" style="3" customWidth="1"/>
    <col min="8" max="9" width="11.7109375" style="4" hidden="1" customWidth="1"/>
    <col min="10" max="10" width="9.140625" style="4" hidden="1" customWidth="1"/>
    <col min="11" max="11" width="35.7109375" style="4" hidden="1" customWidth="1"/>
    <col min="12" max="12" width="9.140625" style="4" hidden="1" customWidth="1"/>
    <col min="13" max="13" width="0.85546875" style="4" customWidth="1"/>
    <col min="14" max="16384" width="9.140625" style="4"/>
  </cols>
  <sheetData>
    <row r="1" spans="2:11" ht="5.0999999999999996" customHeight="1" x14ac:dyDescent="0.2"/>
    <row r="2" spans="2:11" ht="9.9499999999999993" customHeight="1" x14ac:dyDescent="0.2">
      <c r="H2" s="46"/>
      <c r="I2" s="46" t="s">
        <v>122</v>
      </c>
    </row>
    <row r="3" spans="2:11" ht="9.9499999999999993" customHeight="1" x14ac:dyDescent="0.2">
      <c r="H3" s="46" t="s">
        <v>4</v>
      </c>
      <c r="I3" s="46" t="s">
        <v>123</v>
      </c>
    </row>
    <row r="4" spans="2:11" ht="15.75" customHeight="1" x14ac:dyDescent="0.2">
      <c r="B4" s="254" t="s">
        <v>117</v>
      </c>
      <c r="C4" s="254"/>
      <c r="D4" s="254"/>
      <c r="E4" s="254"/>
      <c r="F4" s="254"/>
      <c r="G4" s="254"/>
      <c r="H4" s="46" t="s">
        <v>255</v>
      </c>
      <c r="I4" s="46" t="s">
        <v>124</v>
      </c>
    </row>
    <row r="5" spans="2:11" ht="15" customHeight="1" thickBot="1" x14ac:dyDescent="0.25">
      <c r="C5" s="53"/>
      <c r="D5" s="53"/>
      <c r="E5" s="53"/>
      <c r="F5" s="54"/>
      <c r="G5" s="5" t="s">
        <v>0</v>
      </c>
      <c r="H5" s="46" t="s">
        <v>249</v>
      </c>
      <c r="I5" s="46" t="s">
        <v>125</v>
      </c>
    </row>
    <row r="6" spans="2:11" ht="12.75" customHeight="1" x14ac:dyDescent="0.2">
      <c r="B6" s="7"/>
      <c r="C6" s="7"/>
      <c r="D6" s="7"/>
      <c r="E6" s="7"/>
      <c r="F6" s="9" t="s">
        <v>95</v>
      </c>
      <c r="G6" s="10" t="s">
        <v>1</v>
      </c>
      <c r="H6" s="46"/>
      <c r="I6" s="46" t="s">
        <v>133</v>
      </c>
    </row>
    <row r="7" spans="2:11" ht="12.75" customHeight="1" x14ac:dyDescent="0.2">
      <c r="B7" s="11" t="s">
        <v>91</v>
      </c>
      <c r="C7" s="257" t="s">
        <v>245</v>
      </c>
      <c r="D7" s="257"/>
      <c r="E7" s="257"/>
      <c r="F7" s="9" t="s">
        <v>93</v>
      </c>
      <c r="G7" s="91">
        <v>45658</v>
      </c>
      <c r="H7" s="46" t="s">
        <v>252</v>
      </c>
      <c r="I7" s="46" t="s">
        <v>126</v>
      </c>
    </row>
    <row r="8" spans="2:11" ht="12.75" customHeight="1" x14ac:dyDescent="0.2">
      <c r="B8" s="12" t="s">
        <v>148</v>
      </c>
      <c r="C8" s="13"/>
      <c r="D8" s="13"/>
      <c r="E8" s="13"/>
      <c r="F8" s="9"/>
      <c r="G8" s="93"/>
      <c r="H8" s="46"/>
      <c r="I8" s="46" t="s">
        <v>127</v>
      </c>
    </row>
    <row r="9" spans="2:11" ht="12.75" customHeight="1" x14ac:dyDescent="0.2">
      <c r="B9" s="14" t="s">
        <v>101</v>
      </c>
      <c r="C9" s="13"/>
      <c r="D9" s="13"/>
      <c r="E9" s="13"/>
      <c r="F9" s="9" t="s">
        <v>118</v>
      </c>
      <c r="G9" s="93" t="s">
        <v>251</v>
      </c>
      <c r="H9" s="46" t="s">
        <v>254</v>
      </c>
      <c r="I9" s="46" t="s">
        <v>128</v>
      </c>
    </row>
    <row r="10" spans="2:11" ht="12.75" customHeight="1" x14ac:dyDescent="0.2">
      <c r="B10" s="14" t="s">
        <v>102</v>
      </c>
      <c r="C10" s="13"/>
      <c r="D10" s="13"/>
      <c r="E10" s="13"/>
      <c r="F10" s="9" t="s">
        <v>119</v>
      </c>
      <c r="G10" s="90" t="s">
        <v>248</v>
      </c>
      <c r="H10" s="46" t="s">
        <v>253</v>
      </c>
      <c r="I10" s="46" t="s">
        <v>129</v>
      </c>
    </row>
    <row r="11" spans="2:11" ht="45" x14ac:dyDescent="0.2">
      <c r="B11" s="14" t="s">
        <v>103</v>
      </c>
      <c r="C11" s="255" t="s">
        <v>246</v>
      </c>
      <c r="D11" s="255"/>
      <c r="E11" s="255"/>
      <c r="F11" s="9" t="s">
        <v>100</v>
      </c>
      <c r="G11" s="90" t="s">
        <v>250</v>
      </c>
      <c r="H11" s="46" t="s">
        <v>247</v>
      </c>
      <c r="I11" s="46" t="s">
        <v>134</v>
      </c>
      <c r="K11" s="186" t="s">
        <v>246</v>
      </c>
    </row>
    <row r="12" spans="2:11" ht="22.5" customHeight="1" x14ac:dyDescent="0.2">
      <c r="B12" s="15" t="s">
        <v>92</v>
      </c>
      <c r="C12" s="258" t="s">
        <v>256</v>
      </c>
      <c r="D12" s="258"/>
      <c r="E12" s="258"/>
      <c r="F12" s="48" t="s">
        <v>120</v>
      </c>
      <c r="G12" s="90" t="s">
        <v>274</v>
      </c>
      <c r="H12" s="46"/>
      <c r="I12" s="46" t="s">
        <v>135</v>
      </c>
    </row>
    <row r="13" spans="2:11" ht="12.75" customHeight="1" x14ac:dyDescent="0.2">
      <c r="B13" s="12" t="s">
        <v>96</v>
      </c>
      <c r="C13" s="16"/>
      <c r="D13" s="17"/>
      <c r="E13" s="18"/>
      <c r="F13" s="9"/>
      <c r="G13" s="52"/>
      <c r="H13" s="46"/>
      <c r="I13" s="46" t="s">
        <v>136</v>
      </c>
    </row>
    <row r="14" spans="2:11" ht="12.75" customHeight="1" thickBot="1" x14ac:dyDescent="0.25">
      <c r="B14" s="12" t="s">
        <v>106</v>
      </c>
      <c r="C14" s="256"/>
      <c r="D14" s="256"/>
      <c r="E14" s="18"/>
      <c r="F14" s="9" t="s">
        <v>94</v>
      </c>
      <c r="G14" s="19">
        <v>383</v>
      </c>
      <c r="H14" s="46"/>
      <c r="I14" s="114" t="s">
        <v>181</v>
      </c>
    </row>
    <row r="15" spans="2:11" ht="18.75" customHeight="1" x14ac:dyDescent="0.2">
      <c r="B15" s="18"/>
      <c r="C15" s="18"/>
      <c r="D15" s="18"/>
      <c r="E15" s="18"/>
      <c r="F15" s="18"/>
      <c r="G15" s="18"/>
      <c r="H15" s="46"/>
      <c r="I15" s="114" t="s">
        <v>182</v>
      </c>
    </row>
    <row r="16" spans="2:11" s="8" customFormat="1" ht="17.100000000000001" customHeight="1" x14ac:dyDescent="0.2">
      <c r="B16" s="231" t="s">
        <v>2</v>
      </c>
      <c r="C16" s="234" t="s">
        <v>97</v>
      </c>
      <c r="D16" s="234" t="s">
        <v>98</v>
      </c>
      <c r="E16" s="234" t="s">
        <v>99</v>
      </c>
      <c r="F16" s="237" t="s">
        <v>105</v>
      </c>
      <c r="G16" s="259" t="s">
        <v>3</v>
      </c>
      <c r="H16" s="46"/>
      <c r="I16" s="46"/>
    </row>
    <row r="17" spans="2:9" s="8" customFormat="1" ht="17.100000000000001" customHeight="1" x14ac:dyDescent="0.2">
      <c r="B17" s="232"/>
      <c r="C17" s="235"/>
      <c r="D17" s="235"/>
      <c r="E17" s="235"/>
      <c r="F17" s="238"/>
      <c r="G17" s="260"/>
      <c r="H17" s="96"/>
      <c r="I17" s="46" t="s">
        <v>130</v>
      </c>
    </row>
    <row r="18" spans="2:9" s="8" customFormat="1" ht="17.100000000000001" customHeight="1" x14ac:dyDescent="0.2">
      <c r="B18" s="233"/>
      <c r="C18" s="236"/>
      <c r="D18" s="236"/>
      <c r="E18" s="236"/>
      <c r="F18" s="239"/>
      <c r="G18" s="261"/>
      <c r="H18" s="96"/>
      <c r="I18" s="46" t="s">
        <v>131</v>
      </c>
    </row>
    <row r="19" spans="2:9" s="8" customFormat="1" ht="12" thickBot="1" x14ac:dyDescent="0.25">
      <c r="B19" s="20">
        <v>1</v>
      </c>
      <c r="C19" s="21">
        <v>2</v>
      </c>
      <c r="D19" s="21">
        <v>3</v>
      </c>
      <c r="E19" s="22">
        <v>4</v>
      </c>
      <c r="F19" s="1" t="s">
        <v>4</v>
      </c>
      <c r="G19" s="49" t="s">
        <v>5</v>
      </c>
      <c r="H19" s="96"/>
      <c r="I19" s="46" t="s">
        <v>132</v>
      </c>
    </row>
    <row r="20" spans="2:9" s="8" customFormat="1" ht="24" x14ac:dyDescent="0.2">
      <c r="B20" s="158" t="s">
        <v>239</v>
      </c>
      <c r="C20" s="23" t="s">
        <v>6</v>
      </c>
      <c r="D20" s="24" t="s">
        <v>7</v>
      </c>
      <c r="E20" s="55">
        <f>E21+E24+E27+E30+E34+E43+E46+E50+E53</f>
        <v>8811201.3499999996</v>
      </c>
      <c r="F20" s="55">
        <f>F21+F24+F27+F30+F34+F43+F46+F50+F53</f>
        <v>0</v>
      </c>
      <c r="G20" s="56">
        <f>G21+G24+G27+G30+G34+G43+G46+G50+G53</f>
        <v>8811201.3499999996</v>
      </c>
    </row>
    <row r="21" spans="2:9" s="8" customFormat="1" ht="24" x14ac:dyDescent="0.2">
      <c r="B21" s="159" t="s">
        <v>263</v>
      </c>
      <c r="C21" s="25" t="s">
        <v>8</v>
      </c>
      <c r="D21" s="26" t="s">
        <v>9</v>
      </c>
      <c r="E21" s="125">
        <f>SUM(E22:E23)</f>
        <v>0</v>
      </c>
      <c r="F21" s="125">
        <f>SUM(F22:F23)</f>
        <v>0</v>
      </c>
      <c r="G21" s="126">
        <f>SUM(G22:G23)</f>
        <v>0</v>
      </c>
    </row>
    <row r="22" spans="2:9" s="8" customFormat="1" ht="12" customHeight="1" x14ac:dyDescent="0.2">
      <c r="B22" s="196"/>
      <c r="C22" s="190"/>
      <c r="D22" s="191"/>
      <c r="E22" s="206"/>
      <c r="F22" s="207"/>
      <c r="G22" s="193">
        <f>E22+F22</f>
        <v>0</v>
      </c>
      <c r="H22" s="194"/>
      <c r="I22" s="194"/>
    </row>
    <row r="23" spans="2:9" s="8" customFormat="1" ht="12" hidden="1" customHeight="1" x14ac:dyDescent="0.2">
      <c r="B23" s="161"/>
      <c r="C23" s="123"/>
      <c r="D23" s="124"/>
      <c r="E23" s="57"/>
      <c r="F23" s="58"/>
      <c r="G23" s="59"/>
    </row>
    <row r="24" spans="2:9" s="8" customFormat="1" ht="24" x14ac:dyDescent="0.2">
      <c r="B24" s="159" t="s">
        <v>258</v>
      </c>
      <c r="C24" s="25" t="s">
        <v>10</v>
      </c>
      <c r="D24" s="26" t="s">
        <v>11</v>
      </c>
      <c r="E24" s="125">
        <f>SUM(E25:E26)</f>
        <v>1.94</v>
      </c>
      <c r="F24" s="125">
        <f>SUM(F25:F26)</f>
        <v>0</v>
      </c>
      <c r="G24" s="126">
        <f>SUM(G25:G26)</f>
        <v>1.94</v>
      </c>
    </row>
    <row r="25" spans="2:9" s="8" customFormat="1" ht="11.25" x14ac:dyDescent="0.2">
      <c r="B25" s="160" t="s">
        <v>331</v>
      </c>
      <c r="C25" s="139" t="s">
        <v>10</v>
      </c>
      <c r="D25" s="124" t="s">
        <v>330</v>
      </c>
      <c r="E25" s="57">
        <v>1.94</v>
      </c>
      <c r="F25" s="150"/>
      <c r="G25" s="59">
        <f>E25+F25</f>
        <v>1.94</v>
      </c>
    </row>
    <row r="26" spans="2:9" s="8" customFormat="1" ht="12" hidden="1" x14ac:dyDescent="0.2">
      <c r="B26" s="161"/>
      <c r="C26" s="123"/>
      <c r="D26" s="124"/>
      <c r="E26" s="57"/>
      <c r="F26" s="58"/>
      <c r="G26" s="59"/>
    </row>
    <row r="27" spans="2:9" s="8" customFormat="1" ht="36" x14ac:dyDescent="0.2">
      <c r="B27" s="159" t="s">
        <v>259</v>
      </c>
      <c r="C27" s="25" t="s">
        <v>12</v>
      </c>
      <c r="D27" s="26" t="s">
        <v>13</v>
      </c>
      <c r="E27" s="125">
        <f>SUM(E28:E29)</f>
        <v>363762.78</v>
      </c>
      <c r="F27" s="125">
        <f>SUM(F28:F29)</f>
        <v>0</v>
      </c>
      <c r="G27" s="126">
        <f>SUM(G28:G29)</f>
        <v>363762.78</v>
      </c>
    </row>
    <row r="28" spans="2:9" s="8" customFormat="1" ht="11.25" x14ac:dyDescent="0.2">
      <c r="B28" s="160" t="s">
        <v>328</v>
      </c>
      <c r="C28" s="139" t="s">
        <v>12</v>
      </c>
      <c r="D28" s="124" t="s">
        <v>329</v>
      </c>
      <c r="E28" s="57">
        <v>363762.78</v>
      </c>
      <c r="F28" s="150"/>
      <c r="G28" s="59">
        <f>E28+F28</f>
        <v>363762.78</v>
      </c>
    </row>
    <row r="29" spans="2:9" s="8" customFormat="1" ht="12" hidden="1" x14ac:dyDescent="0.2">
      <c r="B29" s="161"/>
      <c r="C29" s="123"/>
      <c r="D29" s="124"/>
      <c r="E29" s="57"/>
      <c r="F29" s="58"/>
      <c r="G29" s="59"/>
    </row>
    <row r="30" spans="2:9" s="8" customFormat="1" ht="24" x14ac:dyDescent="0.2">
      <c r="B30" s="159" t="s">
        <v>260</v>
      </c>
      <c r="C30" s="25" t="s">
        <v>14</v>
      </c>
      <c r="D30" s="26" t="s">
        <v>15</v>
      </c>
      <c r="E30" s="125">
        <f>SUM(E31:E33)</f>
        <v>8158193.7599999998</v>
      </c>
      <c r="F30" s="125">
        <f>SUM(F31:F33)</f>
        <v>0</v>
      </c>
      <c r="G30" s="126">
        <f>SUM(G31:G33)</f>
        <v>8158193.7599999998</v>
      </c>
    </row>
    <row r="31" spans="2:9" s="8" customFormat="1" ht="33.75" x14ac:dyDescent="0.2">
      <c r="B31" s="160" t="s">
        <v>325</v>
      </c>
      <c r="C31" s="139" t="s">
        <v>14</v>
      </c>
      <c r="D31" s="124" t="s">
        <v>324</v>
      </c>
      <c r="E31" s="57">
        <v>8023693.7599999998</v>
      </c>
      <c r="F31" s="150"/>
      <c r="G31" s="59">
        <f>E31+F31</f>
        <v>8023693.7599999998</v>
      </c>
    </row>
    <row r="32" spans="2:9" s="8" customFormat="1" ht="11.25" x14ac:dyDescent="0.2">
      <c r="B32" s="160" t="s">
        <v>327</v>
      </c>
      <c r="C32" s="139" t="s">
        <v>14</v>
      </c>
      <c r="D32" s="124" t="s">
        <v>326</v>
      </c>
      <c r="E32" s="57">
        <v>134500</v>
      </c>
      <c r="F32" s="150"/>
      <c r="G32" s="59">
        <f>E32+F32</f>
        <v>134500</v>
      </c>
    </row>
    <row r="33" spans="2:9" s="8" customFormat="1" ht="12" hidden="1" x14ac:dyDescent="0.2">
      <c r="B33" s="161"/>
      <c r="C33" s="123"/>
      <c r="D33" s="124"/>
      <c r="E33" s="57"/>
      <c r="F33" s="58"/>
      <c r="G33" s="59"/>
    </row>
    <row r="34" spans="2:9" s="8" customFormat="1" ht="36" x14ac:dyDescent="0.2">
      <c r="B34" s="159" t="s">
        <v>261</v>
      </c>
      <c r="C34" s="25" t="s">
        <v>16</v>
      </c>
      <c r="D34" s="26" t="s">
        <v>17</v>
      </c>
      <c r="E34" s="60">
        <f>SUM(E35:E36)</f>
        <v>0</v>
      </c>
      <c r="F34" s="60">
        <f>SUM(F35:F36)</f>
        <v>0</v>
      </c>
      <c r="G34" s="61">
        <f>SUM(G35:G36)</f>
        <v>0</v>
      </c>
    </row>
    <row r="35" spans="2:9" s="8" customFormat="1" ht="11.25" x14ac:dyDescent="0.2">
      <c r="B35" s="196"/>
      <c r="C35" s="210"/>
      <c r="D35" s="211"/>
      <c r="E35" s="212"/>
      <c r="F35" s="213"/>
      <c r="G35" s="214">
        <f>E35+F35</f>
        <v>0</v>
      </c>
      <c r="H35" s="194"/>
      <c r="I35" s="194"/>
    </row>
    <row r="36" spans="2:9" s="8" customFormat="1" ht="0.75" customHeight="1" thickBot="1" x14ac:dyDescent="0.25">
      <c r="B36" s="122"/>
      <c r="C36" s="133"/>
      <c r="D36" s="134"/>
      <c r="E36" s="63"/>
      <c r="F36" s="135"/>
      <c r="G36" s="64"/>
    </row>
    <row r="37" spans="2:9" s="8" customFormat="1" ht="12.75" x14ac:dyDescent="0.2">
      <c r="B37" s="32"/>
      <c r="C37" s="33"/>
      <c r="D37" s="34"/>
      <c r="E37" s="35"/>
      <c r="F37" s="35"/>
      <c r="G37" s="35"/>
      <c r="I37" s="115" t="s">
        <v>183</v>
      </c>
    </row>
    <row r="38" spans="2:9" s="8" customFormat="1" ht="14.1" customHeight="1" x14ac:dyDescent="0.2">
      <c r="B38" s="36"/>
      <c r="C38" s="37"/>
      <c r="D38" s="37"/>
      <c r="E38" s="38"/>
      <c r="F38" s="262" t="s">
        <v>21</v>
      </c>
      <c r="G38" s="262"/>
      <c r="I38" s="115" t="s">
        <v>184</v>
      </c>
    </row>
    <row r="39" spans="2:9" s="8" customFormat="1" ht="17.100000000000001" customHeight="1" x14ac:dyDescent="0.2">
      <c r="B39" s="231" t="s">
        <v>2</v>
      </c>
      <c r="C39" s="234" t="s">
        <v>97</v>
      </c>
      <c r="D39" s="234" t="s">
        <v>98</v>
      </c>
      <c r="E39" s="234" t="s">
        <v>99</v>
      </c>
      <c r="F39" s="237" t="s">
        <v>105</v>
      </c>
      <c r="G39" s="259" t="s">
        <v>3</v>
      </c>
    </row>
    <row r="40" spans="2:9" s="8" customFormat="1" ht="17.100000000000001" customHeight="1" x14ac:dyDescent="0.2">
      <c r="B40" s="232"/>
      <c r="C40" s="235"/>
      <c r="D40" s="235"/>
      <c r="E40" s="235"/>
      <c r="F40" s="238"/>
      <c r="G40" s="260"/>
    </row>
    <row r="41" spans="2:9" s="8" customFormat="1" ht="17.100000000000001" customHeight="1" x14ac:dyDescent="0.2">
      <c r="B41" s="233"/>
      <c r="C41" s="236"/>
      <c r="D41" s="236"/>
      <c r="E41" s="236"/>
      <c r="F41" s="239"/>
      <c r="G41" s="261"/>
    </row>
    <row r="42" spans="2:9" s="8" customFormat="1" ht="12" thickBot="1" x14ac:dyDescent="0.25">
      <c r="B42" s="20">
        <v>1</v>
      </c>
      <c r="C42" s="21">
        <v>2</v>
      </c>
      <c r="D42" s="21">
        <v>3</v>
      </c>
      <c r="E42" s="22">
        <v>4</v>
      </c>
      <c r="F42" s="1" t="s">
        <v>4</v>
      </c>
      <c r="G42" s="1" t="s">
        <v>5</v>
      </c>
    </row>
    <row r="43" spans="2:9" s="8" customFormat="1" ht="36" x14ac:dyDescent="0.2">
      <c r="B43" s="162" t="s">
        <v>276</v>
      </c>
      <c r="C43" s="120" t="s">
        <v>185</v>
      </c>
      <c r="D43" s="121" t="s">
        <v>18</v>
      </c>
      <c r="E43" s="68">
        <f>SUM(E44:E45)</f>
        <v>0</v>
      </c>
      <c r="F43" s="68">
        <f>SUM(F44:F45)</f>
        <v>0</v>
      </c>
      <c r="G43" s="69">
        <f>SUM(G44:G45)</f>
        <v>0</v>
      </c>
    </row>
    <row r="44" spans="2:9" s="8" customFormat="1" ht="11.25" x14ac:dyDescent="0.2">
      <c r="B44" s="209"/>
      <c r="C44" s="190"/>
      <c r="D44" s="201"/>
      <c r="E44" s="206"/>
      <c r="F44" s="207"/>
      <c r="G44" s="208">
        <f>E44+F44</f>
        <v>0</v>
      </c>
      <c r="H44" s="194"/>
      <c r="I44" s="194"/>
    </row>
    <row r="45" spans="2:9" s="8" customFormat="1" ht="12" hidden="1" x14ac:dyDescent="0.2">
      <c r="B45" s="164"/>
      <c r="C45" s="127"/>
      <c r="D45" s="128"/>
      <c r="E45" s="57"/>
      <c r="F45" s="57"/>
      <c r="G45" s="75"/>
    </row>
    <row r="46" spans="2:9" s="8" customFormat="1" ht="24" x14ac:dyDescent="0.2">
      <c r="B46" s="162" t="s">
        <v>262</v>
      </c>
      <c r="C46" s="28" t="s">
        <v>186</v>
      </c>
      <c r="D46" s="43" t="s">
        <v>19</v>
      </c>
      <c r="E46" s="60">
        <f>SUM(E47:E49)</f>
        <v>-2385953.84</v>
      </c>
      <c r="F46" s="60">
        <f>SUM(F47:F49)</f>
        <v>0</v>
      </c>
      <c r="G46" s="61">
        <f>SUM(G47:G49)</f>
        <v>-2385953.84</v>
      </c>
    </row>
    <row r="47" spans="2:9" s="8" customFormat="1" ht="11.25" x14ac:dyDescent="0.2">
      <c r="B47" s="163" t="s">
        <v>320</v>
      </c>
      <c r="C47" s="139" t="s">
        <v>186</v>
      </c>
      <c r="D47" s="136" t="s">
        <v>321</v>
      </c>
      <c r="E47" s="57">
        <v>-325818.31</v>
      </c>
      <c r="F47" s="150"/>
      <c r="G47" s="75">
        <f>E47+F47</f>
        <v>-325818.31</v>
      </c>
    </row>
    <row r="48" spans="2:9" s="8" customFormat="1" ht="11.25" x14ac:dyDescent="0.2">
      <c r="B48" s="163" t="s">
        <v>323</v>
      </c>
      <c r="C48" s="139" t="s">
        <v>186</v>
      </c>
      <c r="D48" s="136" t="s">
        <v>322</v>
      </c>
      <c r="E48" s="57">
        <v>-2060135.53</v>
      </c>
      <c r="F48" s="150"/>
      <c r="G48" s="75">
        <f>E48+F48</f>
        <v>-2060135.53</v>
      </c>
    </row>
    <row r="49" spans="2:9" s="8" customFormat="1" ht="12" hidden="1" x14ac:dyDescent="0.2">
      <c r="B49" s="164"/>
      <c r="C49" s="123"/>
      <c r="D49" s="136"/>
      <c r="E49" s="57"/>
      <c r="F49" s="57"/>
      <c r="G49" s="75"/>
    </row>
    <row r="50" spans="2:9" s="8" customFormat="1" ht="24" x14ac:dyDescent="0.2">
      <c r="B50" s="162" t="s">
        <v>264</v>
      </c>
      <c r="C50" s="25" t="s">
        <v>7</v>
      </c>
      <c r="D50" s="41" t="s">
        <v>20</v>
      </c>
      <c r="E50" s="125">
        <f>SUM(E51:E52)</f>
        <v>0</v>
      </c>
      <c r="F50" s="125">
        <f>SUM(F51:F52)</f>
        <v>0</v>
      </c>
      <c r="G50" s="126">
        <f>SUM(G51:G52)</f>
        <v>0</v>
      </c>
    </row>
    <row r="51" spans="2:9" s="8" customFormat="1" ht="11.25" x14ac:dyDescent="0.2">
      <c r="B51" s="203"/>
      <c r="C51" s="204"/>
      <c r="D51" s="205"/>
      <c r="E51" s="206"/>
      <c r="F51" s="207"/>
      <c r="G51" s="208">
        <f>E51+F51</f>
        <v>0</v>
      </c>
      <c r="H51" s="194"/>
      <c r="I51" s="194"/>
    </row>
    <row r="52" spans="2:9" s="8" customFormat="1" ht="12" hidden="1" x14ac:dyDescent="0.2">
      <c r="B52" s="166"/>
      <c r="C52" s="129"/>
      <c r="D52" s="130"/>
      <c r="E52" s="57"/>
      <c r="F52" s="57"/>
      <c r="G52" s="75"/>
    </row>
    <row r="53" spans="2:9" s="8" customFormat="1" ht="36" x14ac:dyDescent="0.2">
      <c r="B53" s="162" t="s">
        <v>265</v>
      </c>
      <c r="C53" s="28" t="s">
        <v>9</v>
      </c>
      <c r="D53" s="43" t="s">
        <v>25</v>
      </c>
      <c r="E53" s="125">
        <f>SUM(E54:E56)</f>
        <v>2675196.71</v>
      </c>
      <c r="F53" s="125">
        <f>SUM(F54:F56)</f>
        <v>0</v>
      </c>
      <c r="G53" s="126">
        <f>SUM(G54:G56)</f>
        <v>2675196.71</v>
      </c>
    </row>
    <row r="54" spans="2:9" s="8" customFormat="1" ht="33.75" x14ac:dyDescent="0.2">
      <c r="B54" s="165" t="s">
        <v>316</v>
      </c>
      <c r="C54" s="139" t="s">
        <v>9</v>
      </c>
      <c r="D54" s="137" t="s">
        <v>317</v>
      </c>
      <c r="E54" s="57">
        <v>1129692.42</v>
      </c>
      <c r="F54" s="150"/>
      <c r="G54" s="75">
        <f>E54+F54</f>
        <v>1129692.42</v>
      </c>
    </row>
    <row r="55" spans="2:9" s="8" customFormat="1" ht="33.75" x14ac:dyDescent="0.2">
      <c r="B55" s="165" t="s">
        <v>319</v>
      </c>
      <c r="C55" s="139" t="s">
        <v>9</v>
      </c>
      <c r="D55" s="137" t="s">
        <v>318</v>
      </c>
      <c r="E55" s="57">
        <v>1545504.29</v>
      </c>
      <c r="F55" s="150"/>
      <c r="G55" s="75">
        <f>E55+F55</f>
        <v>1545504.29</v>
      </c>
    </row>
    <row r="56" spans="2:9" s="8" customFormat="1" ht="11.25" hidden="1" x14ac:dyDescent="0.2">
      <c r="B56" s="167"/>
      <c r="C56" s="139"/>
      <c r="D56" s="131"/>
      <c r="E56" s="57"/>
      <c r="F56" s="132"/>
      <c r="G56" s="75"/>
    </row>
    <row r="57" spans="2:9" s="8" customFormat="1" ht="24" x14ac:dyDescent="0.2">
      <c r="B57" s="158" t="s">
        <v>240</v>
      </c>
      <c r="C57" s="25" t="s">
        <v>17</v>
      </c>
      <c r="D57" s="41" t="s">
        <v>22</v>
      </c>
      <c r="E57" s="138">
        <f>E58+E64+E71+E74+E77+E80+E90+E94+E97</f>
        <v>204188795.19999999</v>
      </c>
      <c r="F57" s="138">
        <f>F58+F64+F71+F74+F77+F80+F90+F94+F97</f>
        <v>0</v>
      </c>
      <c r="G57" s="94">
        <f>G58+G64+G71+G74+G77+G80+G90+G94+G97</f>
        <v>204188795.19999999</v>
      </c>
    </row>
    <row r="58" spans="2:9" s="8" customFormat="1" ht="24" x14ac:dyDescent="0.2">
      <c r="B58" s="159" t="s">
        <v>266</v>
      </c>
      <c r="C58" s="25" t="s">
        <v>18</v>
      </c>
      <c r="D58" s="26" t="s">
        <v>23</v>
      </c>
      <c r="E58" s="60">
        <f>SUM(E59:E63)</f>
        <v>79408407.370000005</v>
      </c>
      <c r="F58" s="60">
        <f>SUM(F59:F63)</f>
        <v>0</v>
      </c>
      <c r="G58" s="61">
        <f>SUM(G59:G63)</f>
        <v>79408407.370000005</v>
      </c>
    </row>
    <row r="59" spans="2:9" s="8" customFormat="1" ht="11.25" x14ac:dyDescent="0.2">
      <c r="B59" s="168" t="s">
        <v>309</v>
      </c>
      <c r="C59" s="139" t="s">
        <v>18</v>
      </c>
      <c r="D59" s="136" t="s">
        <v>308</v>
      </c>
      <c r="E59" s="57">
        <v>60604236.020000003</v>
      </c>
      <c r="F59" s="150"/>
      <c r="G59" s="66">
        <f>E59+F59</f>
        <v>60604236.020000003</v>
      </c>
    </row>
    <row r="60" spans="2:9" s="8" customFormat="1" ht="22.5" x14ac:dyDescent="0.2">
      <c r="B60" s="168" t="s">
        <v>310</v>
      </c>
      <c r="C60" s="139" t="s">
        <v>18</v>
      </c>
      <c r="D60" s="136" t="s">
        <v>311</v>
      </c>
      <c r="E60" s="57">
        <v>7700</v>
      </c>
      <c r="F60" s="150"/>
      <c r="G60" s="66">
        <f>E60+F60</f>
        <v>7700</v>
      </c>
    </row>
    <row r="61" spans="2:9" s="8" customFormat="1" ht="11.25" x14ac:dyDescent="0.2">
      <c r="B61" s="168" t="s">
        <v>313</v>
      </c>
      <c r="C61" s="139" t="s">
        <v>18</v>
      </c>
      <c r="D61" s="136" t="s">
        <v>312</v>
      </c>
      <c r="E61" s="57">
        <v>17270415.870000001</v>
      </c>
      <c r="F61" s="150"/>
      <c r="G61" s="66">
        <f>E61+F61</f>
        <v>17270415.870000001</v>
      </c>
    </row>
    <row r="62" spans="2:9" s="8" customFormat="1" ht="22.5" x14ac:dyDescent="0.2">
      <c r="B62" s="168" t="s">
        <v>315</v>
      </c>
      <c r="C62" s="139" t="s">
        <v>18</v>
      </c>
      <c r="D62" s="136" t="s">
        <v>314</v>
      </c>
      <c r="E62" s="57">
        <v>1526055.48</v>
      </c>
      <c r="F62" s="150"/>
      <c r="G62" s="66">
        <f>E62+F62</f>
        <v>1526055.48</v>
      </c>
    </row>
    <row r="63" spans="2:9" s="8" customFormat="1" ht="12" hidden="1" customHeight="1" x14ac:dyDescent="0.2">
      <c r="B63" s="160"/>
      <c r="C63" s="139"/>
      <c r="D63" s="131"/>
      <c r="E63" s="57"/>
      <c r="F63" s="132"/>
      <c r="G63" s="66"/>
    </row>
    <row r="64" spans="2:9" s="8" customFormat="1" ht="24" x14ac:dyDescent="0.2">
      <c r="B64" s="159" t="s">
        <v>267</v>
      </c>
      <c r="C64" s="25" t="s">
        <v>19</v>
      </c>
      <c r="D64" s="26" t="s">
        <v>24</v>
      </c>
      <c r="E64" s="60">
        <f>SUM(E65:E70)</f>
        <v>110076170.69</v>
      </c>
      <c r="F64" s="60">
        <f>SUM(F65:F70)</f>
        <v>0</v>
      </c>
      <c r="G64" s="61">
        <f>SUM(G65:G70)</f>
        <v>110076170.69</v>
      </c>
    </row>
    <row r="65" spans="2:9" s="8" customFormat="1" ht="11.25" x14ac:dyDescent="0.2">
      <c r="B65" s="160" t="s">
        <v>298</v>
      </c>
      <c r="C65" s="157" t="s">
        <v>19</v>
      </c>
      <c r="D65" s="124" t="s">
        <v>299</v>
      </c>
      <c r="E65" s="62">
        <v>3833.04</v>
      </c>
      <c r="F65" s="151"/>
      <c r="G65" s="66">
        <f>E65+F65</f>
        <v>3833.04</v>
      </c>
    </row>
    <row r="66" spans="2:9" s="8" customFormat="1" ht="11.25" x14ac:dyDescent="0.2">
      <c r="B66" s="160" t="s">
        <v>301</v>
      </c>
      <c r="C66" s="157" t="s">
        <v>19</v>
      </c>
      <c r="D66" s="124" t="s">
        <v>300</v>
      </c>
      <c r="E66" s="62">
        <v>3119292</v>
      </c>
      <c r="F66" s="151"/>
      <c r="G66" s="66">
        <f>E66+F66</f>
        <v>3119292</v>
      </c>
    </row>
    <row r="67" spans="2:9" s="8" customFormat="1" ht="11.25" x14ac:dyDescent="0.2">
      <c r="B67" s="160" t="s">
        <v>302</v>
      </c>
      <c r="C67" s="157" t="s">
        <v>19</v>
      </c>
      <c r="D67" s="124" t="s">
        <v>303</v>
      </c>
      <c r="E67" s="62">
        <v>1546216.45</v>
      </c>
      <c r="F67" s="151"/>
      <c r="G67" s="66">
        <f>E67+F67</f>
        <v>1546216.45</v>
      </c>
    </row>
    <row r="68" spans="2:9" s="8" customFormat="1" ht="11.25" x14ac:dyDescent="0.2">
      <c r="B68" s="160" t="s">
        <v>304</v>
      </c>
      <c r="C68" s="157" t="s">
        <v>19</v>
      </c>
      <c r="D68" s="124" t="s">
        <v>305</v>
      </c>
      <c r="E68" s="62">
        <v>22632404.420000002</v>
      </c>
      <c r="F68" s="151"/>
      <c r="G68" s="66">
        <f>E68+F68</f>
        <v>22632404.420000002</v>
      </c>
    </row>
    <row r="69" spans="2:9" s="8" customFormat="1" ht="11.25" x14ac:dyDescent="0.2">
      <c r="B69" s="160" t="s">
        <v>306</v>
      </c>
      <c r="C69" s="157" t="s">
        <v>19</v>
      </c>
      <c r="D69" s="124" t="s">
        <v>307</v>
      </c>
      <c r="E69" s="62">
        <v>82774424.780000001</v>
      </c>
      <c r="F69" s="151"/>
      <c r="G69" s="66">
        <f>E69+F69</f>
        <v>82774424.780000001</v>
      </c>
    </row>
    <row r="70" spans="2:9" s="8" customFormat="1" ht="12" hidden="1" customHeight="1" x14ac:dyDescent="0.2">
      <c r="B70" s="160"/>
      <c r="C70" s="25"/>
      <c r="D70" s="26"/>
      <c r="E70" s="57"/>
      <c r="F70" s="57"/>
      <c r="G70" s="66"/>
    </row>
    <row r="71" spans="2:9" s="8" customFormat="1" ht="24" x14ac:dyDescent="0.2">
      <c r="B71" s="169" t="s">
        <v>268</v>
      </c>
      <c r="C71" s="28" t="s">
        <v>25</v>
      </c>
      <c r="D71" s="29" t="s">
        <v>26</v>
      </c>
      <c r="E71" s="60">
        <f>SUM(E72:E73)</f>
        <v>0</v>
      </c>
      <c r="F71" s="60">
        <f>SUM(F72:F73)</f>
        <v>0</v>
      </c>
      <c r="G71" s="61">
        <f>SUM(G72:G73)</f>
        <v>0</v>
      </c>
    </row>
    <row r="72" spans="2:9" s="8" customFormat="1" ht="12" customHeight="1" x14ac:dyDescent="0.2">
      <c r="B72" s="189"/>
      <c r="C72" s="190"/>
      <c r="D72" s="201"/>
      <c r="E72" s="198"/>
      <c r="F72" s="202"/>
      <c r="G72" s="200">
        <f>E72+F72</f>
        <v>0</v>
      </c>
      <c r="H72" s="194"/>
      <c r="I72" s="194"/>
    </row>
    <row r="73" spans="2:9" s="8" customFormat="1" ht="12" hidden="1" customHeight="1" x14ac:dyDescent="0.2">
      <c r="B73" s="160"/>
      <c r="C73" s="25"/>
      <c r="D73" s="41"/>
      <c r="E73" s="57"/>
      <c r="F73" s="57"/>
      <c r="G73" s="66"/>
    </row>
    <row r="74" spans="2:9" s="8" customFormat="1" ht="36" x14ac:dyDescent="0.2">
      <c r="B74" s="159" t="s">
        <v>273</v>
      </c>
      <c r="C74" s="27" t="s">
        <v>23</v>
      </c>
      <c r="D74" s="26" t="s">
        <v>27</v>
      </c>
      <c r="E74" s="67">
        <f>SUM(E75:E76)</f>
        <v>0</v>
      </c>
      <c r="F74" s="67">
        <f>SUM(F75:F76)</f>
        <v>0</v>
      </c>
      <c r="G74" s="70">
        <f>SUM(G75:G76)</f>
        <v>0</v>
      </c>
    </row>
    <row r="75" spans="2:9" s="8" customFormat="1" ht="11.25" x14ac:dyDescent="0.2">
      <c r="B75" s="189"/>
      <c r="C75" s="197"/>
      <c r="D75" s="191"/>
      <c r="E75" s="198"/>
      <c r="F75" s="199"/>
      <c r="G75" s="200">
        <f>E75+F75</f>
        <v>0</v>
      </c>
      <c r="H75" s="194"/>
      <c r="I75" s="194"/>
    </row>
    <row r="76" spans="2:9" s="8" customFormat="1" ht="11.25" hidden="1" x14ac:dyDescent="0.2">
      <c r="B76" s="160"/>
      <c r="C76" s="139"/>
      <c r="D76" s="140"/>
      <c r="E76" s="57"/>
      <c r="F76" s="57"/>
      <c r="G76" s="95"/>
    </row>
    <row r="77" spans="2:9" s="8" customFormat="1" ht="24" x14ac:dyDescent="0.2">
      <c r="B77" s="159" t="s">
        <v>271</v>
      </c>
      <c r="C77" s="27" t="s">
        <v>26</v>
      </c>
      <c r="D77" s="26" t="s">
        <v>28</v>
      </c>
      <c r="E77" s="67">
        <f>SUM(E78:E79)</f>
        <v>0</v>
      </c>
      <c r="F77" s="67">
        <f>SUM(F78:F79)</f>
        <v>0</v>
      </c>
      <c r="G77" s="70">
        <f>SUM(G78:G79)</f>
        <v>0</v>
      </c>
    </row>
    <row r="78" spans="2:9" s="8" customFormat="1" ht="11.25" x14ac:dyDescent="0.2">
      <c r="B78" s="196"/>
      <c r="C78" s="197"/>
      <c r="D78" s="191"/>
      <c r="E78" s="198"/>
      <c r="F78" s="199"/>
      <c r="G78" s="200">
        <f>E78+F78</f>
        <v>0</v>
      </c>
      <c r="H78" s="194"/>
      <c r="I78" s="194"/>
    </row>
    <row r="79" spans="2:9" s="8" customFormat="1" ht="11.25" hidden="1" x14ac:dyDescent="0.2">
      <c r="B79" s="170"/>
      <c r="C79" s="25"/>
      <c r="D79" s="41"/>
      <c r="E79" s="57"/>
      <c r="F79" s="57"/>
      <c r="G79" s="95"/>
    </row>
    <row r="80" spans="2:9" s="8" customFormat="1" ht="24" x14ac:dyDescent="0.2">
      <c r="B80" s="159" t="s">
        <v>272</v>
      </c>
      <c r="C80" s="25" t="s">
        <v>27</v>
      </c>
      <c r="D80" s="41" t="s">
        <v>29</v>
      </c>
      <c r="E80" s="60">
        <f>SUM(E81:E83)</f>
        <v>220726.07</v>
      </c>
      <c r="F80" s="60">
        <f>SUM(F81:F83)</f>
        <v>0</v>
      </c>
      <c r="G80" s="61">
        <f>SUM(G81:G83)</f>
        <v>220726.07</v>
      </c>
    </row>
    <row r="81" spans="2:7" s="8" customFormat="1" ht="33.75" x14ac:dyDescent="0.2">
      <c r="B81" s="168" t="s">
        <v>295</v>
      </c>
      <c r="C81" s="139" t="s">
        <v>27</v>
      </c>
      <c r="D81" s="137" t="s">
        <v>294</v>
      </c>
      <c r="E81" s="57">
        <v>59402</v>
      </c>
      <c r="F81" s="150"/>
      <c r="G81" s="95">
        <f>E81+F81</f>
        <v>59402</v>
      </c>
    </row>
    <row r="82" spans="2:7" s="8" customFormat="1" ht="22.5" x14ac:dyDescent="0.2">
      <c r="B82" s="168" t="s">
        <v>297</v>
      </c>
      <c r="C82" s="139" t="s">
        <v>27</v>
      </c>
      <c r="D82" s="137" t="s">
        <v>296</v>
      </c>
      <c r="E82" s="57">
        <v>161324.07</v>
      </c>
      <c r="F82" s="150"/>
      <c r="G82" s="95">
        <f>E82+F82</f>
        <v>161324.07</v>
      </c>
    </row>
    <row r="83" spans="2:7" s="8" customFormat="1" ht="0.75" customHeight="1" thickBot="1" x14ac:dyDescent="0.25">
      <c r="B83" s="141"/>
      <c r="C83" s="133"/>
      <c r="D83" s="134"/>
      <c r="E83" s="63"/>
      <c r="F83" s="63"/>
      <c r="G83" s="113"/>
    </row>
    <row r="84" spans="2:7" s="8" customFormat="1" ht="11.25" x14ac:dyDescent="0.2"/>
    <row r="85" spans="2:7" s="8" customFormat="1" ht="12.75" x14ac:dyDescent="0.2">
      <c r="F85" s="262" t="s">
        <v>30</v>
      </c>
      <c r="G85" s="262"/>
    </row>
    <row r="86" spans="2:7" s="8" customFormat="1" ht="11.25" x14ac:dyDescent="0.2">
      <c r="B86" s="231" t="s">
        <v>2</v>
      </c>
      <c r="C86" s="234" t="s">
        <v>97</v>
      </c>
      <c r="D86" s="234" t="s">
        <v>98</v>
      </c>
      <c r="E86" s="234" t="s">
        <v>99</v>
      </c>
      <c r="F86" s="237" t="s">
        <v>105</v>
      </c>
      <c r="G86" s="259" t="s">
        <v>3</v>
      </c>
    </row>
    <row r="87" spans="2:7" s="8" customFormat="1" ht="11.25" x14ac:dyDescent="0.2">
      <c r="B87" s="232"/>
      <c r="C87" s="235"/>
      <c r="D87" s="235"/>
      <c r="E87" s="235"/>
      <c r="F87" s="238"/>
      <c r="G87" s="260"/>
    </row>
    <row r="88" spans="2:7" s="8" customFormat="1" ht="11.25" x14ac:dyDescent="0.2">
      <c r="B88" s="233"/>
      <c r="C88" s="236"/>
      <c r="D88" s="236"/>
      <c r="E88" s="236"/>
      <c r="F88" s="239"/>
      <c r="G88" s="261"/>
    </row>
    <row r="89" spans="2:7" s="8" customFormat="1" ht="12" thickBot="1" x14ac:dyDescent="0.25">
      <c r="B89" s="20">
        <v>1</v>
      </c>
      <c r="C89" s="21">
        <v>2</v>
      </c>
      <c r="D89" s="21">
        <v>3</v>
      </c>
      <c r="E89" s="22">
        <v>4</v>
      </c>
      <c r="F89" s="1" t="s">
        <v>4</v>
      </c>
      <c r="G89" s="1" t="s">
        <v>5</v>
      </c>
    </row>
    <row r="90" spans="2:7" s="8" customFormat="1" ht="24" x14ac:dyDescent="0.2">
      <c r="B90" s="159" t="s">
        <v>275</v>
      </c>
      <c r="C90" s="23" t="s">
        <v>28</v>
      </c>
      <c r="D90" s="145" t="s">
        <v>31</v>
      </c>
      <c r="E90" s="68">
        <f>SUM(E91:E93)</f>
        <v>12989055.869999999</v>
      </c>
      <c r="F90" s="68">
        <f>SUM(F91:F93)</f>
        <v>0</v>
      </c>
      <c r="G90" s="69">
        <f>SUM(G91:G93)</f>
        <v>12989055.869999999</v>
      </c>
    </row>
    <row r="91" spans="2:7" s="8" customFormat="1" ht="11.25" x14ac:dyDescent="0.2">
      <c r="B91" s="168" t="s">
        <v>291</v>
      </c>
      <c r="C91" s="139" t="s">
        <v>28</v>
      </c>
      <c r="D91" s="124" t="s">
        <v>290</v>
      </c>
      <c r="E91" s="71">
        <v>11810014.699999999</v>
      </c>
      <c r="F91" s="152"/>
      <c r="G91" s="59">
        <f>E91+F91</f>
        <v>11810014.699999999</v>
      </c>
    </row>
    <row r="92" spans="2:7" s="8" customFormat="1" ht="11.25" x14ac:dyDescent="0.2">
      <c r="B92" s="168" t="s">
        <v>292</v>
      </c>
      <c r="C92" s="139" t="s">
        <v>28</v>
      </c>
      <c r="D92" s="124" t="s">
        <v>293</v>
      </c>
      <c r="E92" s="71">
        <v>1179041.17</v>
      </c>
      <c r="F92" s="152"/>
      <c r="G92" s="59">
        <f>E92+F92</f>
        <v>1179041.17</v>
      </c>
    </row>
    <row r="93" spans="2:7" s="8" customFormat="1" ht="12" hidden="1" customHeight="1" x14ac:dyDescent="0.2">
      <c r="B93" s="171"/>
      <c r="C93" s="123"/>
      <c r="D93" s="124"/>
      <c r="E93" s="72"/>
      <c r="F93" s="72"/>
      <c r="G93" s="59"/>
    </row>
    <row r="94" spans="2:7" s="8" customFormat="1" ht="36" x14ac:dyDescent="0.2">
      <c r="B94" s="172" t="s">
        <v>269</v>
      </c>
      <c r="C94" s="25" t="s">
        <v>29</v>
      </c>
      <c r="D94" s="26" t="s">
        <v>187</v>
      </c>
      <c r="E94" s="144">
        <f>SUM(E95:E96)</f>
        <v>1494435.2</v>
      </c>
      <c r="F94" s="144">
        <f>SUM(F95:F96)</f>
        <v>0</v>
      </c>
      <c r="G94" s="146">
        <f>SUM(G95:G96)</f>
        <v>1494435.2</v>
      </c>
    </row>
    <row r="95" spans="2:7" s="8" customFormat="1" ht="22.5" x14ac:dyDescent="0.2">
      <c r="B95" s="168" t="s">
        <v>288</v>
      </c>
      <c r="C95" s="139" t="s">
        <v>29</v>
      </c>
      <c r="D95" s="124" t="s">
        <v>289</v>
      </c>
      <c r="E95" s="72">
        <v>1494435.2</v>
      </c>
      <c r="F95" s="153"/>
      <c r="G95" s="59">
        <f>E95+F95</f>
        <v>1494435.2</v>
      </c>
    </row>
    <row r="96" spans="2:7" s="8" customFormat="1" ht="12" hidden="1" customHeight="1" x14ac:dyDescent="0.2">
      <c r="B96" s="173"/>
      <c r="C96" s="123"/>
      <c r="D96" s="124"/>
      <c r="E96" s="72"/>
      <c r="F96" s="72"/>
      <c r="G96" s="59"/>
    </row>
    <row r="97" spans="2:9" s="8" customFormat="1" ht="24" x14ac:dyDescent="0.2">
      <c r="B97" s="172" t="s">
        <v>270</v>
      </c>
      <c r="C97" s="25" t="s">
        <v>31</v>
      </c>
      <c r="D97" s="26" t="s">
        <v>32</v>
      </c>
      <c r="E97" s="144">
        <f>SUM(E98:E99)</f>
        <v>0</v>
      </c>
      <c r="F97" s="144">
        <f>SUM(F98:F99)</f>
        <v>0</v>
      </c>
      <c r="G97" s="146">
        <f>SUM(G98:G99)</f>
        <v>0</v>
      </c>
    </row>
    <row r="98" spans="2:9" s="8" customFormat="1" ht="11.25" x14ac:dyDescent="0.2">
      <c r="B98" s="189"/>
      <c r="C98" s="190"/>
      <c r="D98" s="191"/>
      <c r="E98" s="192"/>
      <c r="F98" s="195"/>
      <c r="G98" s="193">
        <f>E98+F98</f>
        <v>0</v>
      </c>
      <c r="H98" s="194"/>
      <c r="I98" s="194"/>
    </row>
    <row r="99" spans="2:9" s="8" customFormat="1" ht="12" hidden="1" x14ac:dyDescent="0.2">
      <c r="B99" s="174"/>
      <c r="C99" s="123"/>
      <c r="D99" s="124"/>
      <c r="E99" s="72"/>
      <c r="F99" s="72"/>
      <c r="G99" s="59"/>
    </row>
    <row r="100" spans="2:9" s="8" customFormat="1" ht="22.5" x14ac:dyDescent="0.2">
      <c r="B100" s="175" t="s">
        <v>241</v>
      </c>
      <c r="C100" s="25" t="s">
        <v>149</v>
      </c>
      <c r="D100" s="26"/>
      <c r="E100" s="73">
        <f>E101-E102</f>
        <v>-195377593.84999999</v>
      </c>
      <c r="F100" s="73">
        <f>F101-F102</f>
        <v>0</v>
      </c>
      <c r="G100" s="74">
        <f>G101-G102</f>
        <v>-195377593.84999999</v>
      </c>
    </row>
    <row r="101" spans="2:9" s="8" customFormat="1" ht="24" x14ac:dyDescent="0.2">
      <c r="B101" s="176" t="s">
        <v>107</v>
      </c>
      <c r="C101" s="25" t="s">
        <v>150</v>
      </c>
      <c r="D101" s="26"/>
      <c r="E101" s="73">
        <f>E20-E57</f>
        <v>-195377593.84999999</v>
      </c>
      <c r="F101" s="73">
        <f>F20-F57</f>
        <v>0</v>
      </c>
      <c r="G101" s="74">
        <f>G20-G57</f>
        <v>-195377593.84999999</v>
      </c>
    </row>
    <row r="102" spans="2:9" s="8" customFormat="1" ht="12" x14ac:dyDescent="0.2">
      <c r="B102" s="172" t="s">
        <v>108</v>
      </c>
      <c r="C102" s="25" t="s">
        <v>151</v>
      </c>
      <c r="D102" s="41"/>
      <c r="E102" s="72"/>
      <c r="F102" s="154"/>
      <c r="G102" s="75">
        <f>E102+F102</f>
        <v>0</v>
      </c>
    </row>
    <row r="103" spans="2:9" s="8" customFormat="1" ht="45" x14ac:dyDescent="0.2">
      <c r="B103" s="177" t="s">
        <v>242</v>
      </c>
      <c r="C103" s="27" t="s">
        <v>33</v>
      </c>
      <c r="D103" s="26"/>
      <c r="E103" s="79">
        <f>E104+E107+E110+E113+E126+E129+E132+E135+E138</f>
        <v>20651241.690000001</v>
      </c>
      <c r="F103" s="79">
        <f>F104+F107+F110+F113+F126+F129+F132+F135+F138</f>
        <v>0</v>
      </c>
      <c r="G103" s="80">
        <f>G104+G107+G110+G113+G126+G129+G132+G135+G138</f>
        <v>20651241.690000001</v>
      </c>
    </row>
    <row r="104" spans="2:9" s="8" customFormat="1" ht="12" x14ac:dyDescent="0.2">
      <c r="B104" s="159" t="s">
        <v>109</v>
      </c>
      <c r="C104" s="25" t="s">
        <v>34</v>
      </c>
      <c r="D104" s="26"/>
      <c r="E104" s="60">
        <f>E105-E106</f>
        <v>19195112.989999998</v>
      </c>
      <c r="F104" s="65">
        <f>F105-F106</f>
        <v>0</v>
      </c>
      <c r="G104" s="61">
        <f>G105-G106</f>
        <v>19195112.989999998</v>
      </c>
    </row>
    <row r="105" spans="2:9" s="8" customFormat="1" ht="22.5" x14ac:dyDescent="0.2">
      <c r="B105" s="170" t="s">
        <v>197</v>
      </c>
      <c r="C105" s="27" t="s">
        <v>35</v>
      </c>
      <c r="D105" s="26" t="s">
        <v>33</v>
      </c>
      <c r="E105" s="71">
        <v>32656424.199999999</v>
      </c>
      <c r="F105" s="76"/>
      <c r="G105" s="59">
        <f>E105+F105</f>
        <v>32656424.199999999</v>
      </c>
    </row>
    <row r="106" spans="2:9" s="8" customFormat="1" ht="11.25" x14ac:dyDescent="0.2">
      <c r="B106" s="170" t="s">
        <v>152</v>
      </c>
      <c r="C106" s="25" t="s">
        <v>36</v>
      </c>
      <c r="D106" s="41" t="s">
        <v>171</v>
      </c>
      <c r="E106" s="72">
        <v>13461311.210000001</v>
      </c>
      <c r="F106" s="77"/>
      <c r="G106" s="75">
        <f>E106+F106</f>
        <v>13461311.210000001</v>
      </c>
    </row>
    <row r="107" spans="2:9" s="8" customFormat="1" ht="12" x14ac:dyDescent="0.2">
      <c r="B107" s="159" t="s">
        <v>110</v>
      </c>
      <c r="C107" s="27" t="s">
        <v>38</v>
      </c>
      <c r="D107" s="26"/>
      <c r="E107" s="67">
        <f>E108-E109</f>
        <v>0</v>
      </c>
      <c r="F107" s="143">
        <f>F108-F109</f>
        <v>0</v>
      </c>
      <c r="G107" s="70">
        <f>G108-G109</f>
        <v>0</v>
      </c>
    </row>
    <row r="108" spans="2:9" s="8" customFormat="1" ht="22.5" x14ac:dyDescent="0.2">
      <c r="B108" s="170" t="s">
        <v>196</v>
      </c>
      <c r="C108" s="27" t="s">
        <v>39</v>
      </c>
      <c r="D108" s="26" t="s">
        <v>34</v>
      </c>
      <c r="E108" s="71"/>
      <c r="F108" s="76"/>
      <c r="G108" s="59">
        <f>E108+F108</f>
        <v>0</v>
      </c>
    </row>
    <row r="109" spans="2:9" s="8" customFormat="1" ht="11.25" x14ac:dyDescent="0.2">
      <c r="B109" s="170" t="s">
        <v>153</v>
      </c>
      <c r="C109" s="25" t="s">
        <v>40</v>
      </c>
      <c r="D109" s="26" t="s">
        <v>156</v>
      </c>
      <c r="E109" s="72"/>
      <c r="F109" s="77"/>
      <c r="G109" s="75">
        <f>E109+F109</f>
        <v>0</v>
      </c>
    </row>
    <row r="110" spans="2:9" s="8" customFormat="1" ht="12" x14ac:dyDescent="0.2">
      <c r="B110" s="159" t="s">
        <v>42</v>
      </c>
      <c r="C110" s="25" t="s">
        <v>43</v>
      </c>
      <c r="D110" s="26"/>
      <c r="E110" s="60">
        <f>E111-E112</f>
        <v>-175439.18</v>
      </c>
      <c r="F110" s="65">
        <f>F111-F112</f>
        <v>0</v>
      </c>
      <c r="G110" s="61">
        <f>G111-G112</f>
        <v>-175439.18</v>
      </c>
    </row>
    <row r="111" spans="2:9" s="8" customFormat="1" ht="22.5" x14ac:dyDescent="0.2">
      <c r="B111" s="170" t="s">
        <v>195</v>
      </c>
      <c r="C111" s="27" t="s">
        <v>44</v>
      </c>
      <c r="D111" s="26" t="s">
        <v>38</v>
      </c>
      <c r="E111" s="71">
        <v>1318996.02</v>
      </c>
      <c r="F111" s="76"/>
      <c r="G111" s="59">
        <f>E111+F111</f>
        <v>1318996.02</v>
      </c>
    </row>
    <row r="112" spans="2:9" s="8" customFormat="1" ht="11.25" x14ac:dyDescent="0.2">
      <c r="B112" s="170" t="s">
        <v>154</v>
      </c>
      <c r="C112" s="25" t="s">
        <v>45</v>
      </c>
      <c r="D112" s="41" t="s">
        <v>157</v>
      </c>
      <c r="E112" s="71">
        <v>1494435.2</v>
      </c>
      <c r="F112" s="76"/>
      <c r="G112" s="59">
        <f>E112+F112</f>
        <v>1494435.2</v>
      </c>
    </row>
    <row r="113" spans="2:9" s="8" customFormat="1" ht="12" x14ac:dyDescent="0.2">
      <c r="B113" s="159" t="s">
        <v>111</v>
      </c>
      <c r="C113" s="27" t="s">
        <v>47</v>
      </c>
      <c r="D113" s="26"/>
      <c r="E113" s="60">
        <f>E114-E123</f>
        <v>1622324.34</v>
      </c>
      <c r="F113" s="65">
        <f>F114-F123</f>
        <v>0</v>
      </c>
      <c r="G113" s="61">
        <f>G114-G123</f>
        <v>1622324.34</v>
      </c>
    </row>
    <row r="114" spans="2:9" s="8" customFormat="1" ht="33.75" x14ac:dyDescent="0.2">
      <c r="B114" s="170" t="s">
        <v>194</v>
      </c>
      <c r="C114" s="27" t="s">
        <v>48</v>
      </c>
      <c r="D114" s="26" t="s">
        <v>49</v>
      </c>
      <c r="E114" s="71">
        <v>2801365.51</v>
      </c>
      <c r="F114" s="71"/>
      <c r="G114" s="184">
        <f>E114+F114</f>
        <v>2801365.51</v>
      </c>
    </row>
    <row r="115" spans="2:9" s="8" customFormat="1" ht="22.5" x14ac:dyDescent="0.2">
      <c r="B115" s="168" t="s">
        <v>286</v>
      </c>
      <c r="C115" s="139" t="s">
        <v>48</v>
      </c>
      <c r="D115" s="124" t="s">
        <v>287</v>
      </c>
      <c r="E115" s="72">
        <v>21247.38</v>
      </c>
      <c r="F115" s="72"/>
      <c r="G115" s="59">
        <f>E115+F115</f>
        <v>21247.38</v>
      </c>
    </row>
    <row r="116" spans="2:9" s="8" customFormat="1" ht="0.75" customHeight="1" thickBot="1" x14ac:dyDescent="0.25">
      <c r="B116" s="142"/>
      <c r="C116" s="133"/>
      <c r="D116" s="134"/>
      <c r="E116" s="78"/>
      <c r="F116" s="78"/>
      <c r="G116" s="64"/>
    </row>
    <row r="117" spans="2:9" s="8" customFormat="1" ht="12" customHeight="1" x14ac:dyDescent="0.2"/>
    <row r="118" spans="2:9" s="8" customFormat="1" ht="12" customHeight="1" x14ac:dyDescent="0.2">
      <c r="B118" s="42"/>
      <c r="C118" s="37"/>
      <c r="D118" s="37"/>
      <c r="E118" s="38"/>
      <c r="F118" s="262" t="s">
        <v>56</v>
      </c>
      <c r="G118" s="262"/>
    </row>
    <row r="119" spans="2:9" s="8" customFormat="1" ht="12" customHeight="1" x14ac:dyDescent="0.2">
      <c r="B119" s="231" t="s">
        <v>2</v>
      </c>
      <c r="C119" s="234" t="s">
        <v>97</v>
      </c>
      <c r="D119" s="234" t="s">
        <v>98</v>
      </c>
      <c r="E119" s="234" t="s">
        <v>99</v>
      </c>
      <c r="F119" s="237" t="s">
        <v>105</v>
      </c>
      <c r="G119" s="259" t="s">
        <v>3</v>
      </c>
    </row>
    <row r="120" spans="2:9" s="8" customFormat="1" ht="12" customHeight="1" x14ac:dyDescent="0.2">
      <c r="B120" s="232"/>
      <c r="C120" s="235"/>
      <c r="D120" s="235"/>
      <c r="E120" s="235"/>
      <c r="F120" s="238"/>
      <c r="G120" s="260"/>
    </row>
    <row r="121" spans="2:9" s="8" customFormat="1" ht="12" customHeight="1" x14ac:dyDescent="0.2">
      <c r="B121" s="233"/>
      <c r="C121" s="236"/>
      <c r="D121" s="236"/>
      <c r="E121" s="236"/>
      <c r="F121" s="239"/>
      <c r="G121" s="261"/>
    </row>
    <row r="122" spans="2:9" s="8" customFormat="1" ht="12" customHeight="1" thickBot="1" x14ac:dyDescent="0.25">
      <c r="B122" s="20">
        <v>1</v>
      </c>
      <c r="C122" s="21">
        <v>2</v>
      </c>
      <c r="D122" s="21">
        <v>3</v>
      </c>
      <c r="E122" s="22">
        <v>4</v>
      </c>
      <c r="F122" s="1" t="s">
        <v>4</v>
      </c>
      <c r="G122" s="1" t="s">
        <v>5</v>
      </c>
    </row>
    <row r="123" spans="2:9" s="8" customFormat="1" ht="22.5" x14ac:dyDescent="0.2">
      <c r="B123" s="178" t="s">
        <v>188</v>
      </c>
      <c r="C123" s="23" t="s">
        <v>50</v>
      </c>
      <c r="D123" s="24" t="s">
        <v>51</v>
      </c>
      <c r="E123" s="148">
        <v>1179041.17</v>
      </c>
      <c r="F123" s="148"/>
      <c r="G123" s="185">
        <f>E123+F123</f>
        <v>1179041.17</v>
      </c>
    </row>
    <row r="124" spans="2:9" s="8" customFormat="1" ht="12" customHeight="1" x14ac:dyDescent="0.2">
      <c r="B124" s="189"/>
      <c r="C124" s="190"/>
      <c r="D124" s="191"/>
      <c r="E124" s="192"/>
      <c r="F124" s="192"/>
      <c r="G124" s="193">
        <f>E124+F124</f>
        <v>0</v>
      </c>
      <c r="H124" s="194"/>
      <c r="I124" s="194"/>
    </row>
    <row r="125" spans="2:9" s="8" customFormat="1" ht="12" hidden="1" customHeight="1" x14ac:dyDescent="0.2">
      <c r="B125" s="173"/>
      <c r="C125" s="123"/>
      <c r="D125" s="124"/>
      <c r="E125" s="72"/>
      <c r="F125" s="72"/>
      <c r="G125" s="59"/>
    </row>
    <row r="126" spans="2:9" s="8" customFormat="1" ht="12" x14ac:dyDescent="0.2">
      <c r="B126" s="179" t="s">
        <v>225</v>
      </c>
      <c r="C126" s="25" t="s">
        <v>114</v>
      </c>
      <c r="D126" s="51"/>
      <c r="E126" s="60">
        <f>E127-E128</f>
        <v>0</v>
      </c>
      <c r="F126" s="60">
        <f>F127-F128</f>
        <v>0</v>
      </c>
      <c r="G126" s="61">
        <f>G127-G128</f>
        <v>0</v>
      </c>
    </row>
    <row r="127" spans="2:9" s="8" customFormat="1" ht="22.5" x14ac:dyDescent="0.2">
      <c r="B127" s="180" t="s">
        <v>220</v>
      </c>
      <c r="C127" s="27" t="s">
        <v>115</v>
      </c>
      <c r="D127" s="39" t="s">
        <v>226</v>
      </c>
      <c r="E127" s="71"/>
      <c r="F127" s="71"/>
      <c r="G127" s="59">
        <f>E127+F127</f>
        <v>0</v>
      </c>
    </row>
    <row r="128" spans="2:9" s="8" customFormat="1" ht="11.25" x14ac:dyDescent="0.2">
      <c r="B128" s="180" t="s">
        <v>221</v>
      </c>
      <c r="C128" s="25" t="s">
        <v>116</v>
      </c>
      <c r="D128" s="51" t="s">
        <v>227</v>
      </c>
      <c r="E128" s="72"/>
      <c r="F128" s="72"/>
      <c r="G128" s="75">
        <f>E128+F128</f>
        <v>0</v>
      </c>
    </row>
    <row r="129" spans="2:7" s="8" customFormat="1" ht="12" x14ac:dyDescent="0.2">
      <c r="B129" s="179" t="s">
        <v>228</v>
      </c>
      <c r="C129" s="27" t="s">
        <v>229</v>
      </c>
      <c r="D129" s="26"/>
      <c r="E129" s="187">
        <f>E130-E131</f>
        <v>0</v>
      </c>
      <c r="F129" s="187">
        <f>F130-F131</f>
        <v>0</v>
      </c>
      <c r="G129" s="188">
        <f>G130-G131</f>
        <v>0</v>
      </c>
    </row>
    <row r="130" spans="2:7" s="8" customFormat="1" ht="22.5" x14ac:dyDescent="0.2">
      <c r="B130" s="180" t="s">
        <v>230</v>
      </c>
      <c r="C130" s="27" t="s">
        <v>231</v>
      </c>
      <c r="D130" s="26" t="s">
        <v>47</v>
      </c>
      <c r="E130" s="71"/>
      <c r="F130" s="71"/>
      <c r="G130" s="75">
        <f>E130+F130</f>
        <v>0</v>
      </c>
    </row>
    <row r="131" spans="2:7" s="8" customFormat="1" ht="11.25" x14ac:dyDescent="0.2">
      <c r="B131" s="180" t="s">
        <v>234</v>
      </c>
      <c r="C131" s="27" t="s">
        <v>232</v>
      </c>
      <c r="D131" s="26" t="s">
        <v>233</v>
      </c>
      <c r="E131" s="71"/>
      <c r="F131" s="71"/>
      <c r="G131" s="75">
        <f>E131+F131</f>
        <v>0</v>
      </c>
    </row>
    <row r="132" spans="2:7" s="8" customFormat="1" ht="24" x14ac:dyDescent="0.2">
      <c r="B132" s="172" t="s">
        <v>170</v>
      </c>
      <c r="C132" s="27" t="s">
        <v>52</v>
      </c>
      <c r="D132" s="26"/>
      <c r="E132" s="116">
        <f>E133-E134</f>
        <v>0</v>
      </c>
      <c r="F132" s="116">
        <f>F133-F134</f>
        <v>0</v>
      </c>
      <c r="G132" s="117">
        <f>G133-G134</f>
        <v>0</v>
      </c>
    </row>
    <row r="133" spans="2:7" s="8" customFormat="1" ht="22.5" x14ac:dyDescent="0.2">
      <c r="B133" s="170" t="s">
        <v>198</v>
      </c>
      <c r="C133" s="27" t="s">
        <v>189</v>
      </c>
      <c r="D133" s="26" t="s">
        <v>159</v>
      </c>
      <c r="E133" s="71"/>
      <c r="F133" s="71"/>
      <c r="G133" s="59">
        <f>E133+F133</f>
        <v>0</v>
      </c>
    </row>
    <row r="134" spans="2:7" s="8" customFormat="1" ht="11.25" x14ac:dyDescent="0.2">
      <c r="B134" s="170" t="s">
        <v>155</v>
      </c>
      <c r="C134" s="27" t="s">
        <v>190</v>
      </c>
      <c r="D134" s="26" t="s">
        <v>159</v>
      </c>
      <c r="E134" s="71"/>
      <c r="F134" s="71"/>
      <c r="G134" s="75">
        <f>E134+F134</f>
        <v>0</v>
      </c>
    </row>
    <row r="135" spans="2:7" s="8" customFormat="1" ht="12" x14ac:dyDescent="0.2">
      <c r="B135" s="159" t="s">
        <v>235</v>
      </c>
      <c r="C135" s="27" t="s">
        <v>236</v>
      </c>
      <c r="D135" s="26"/>
      <c r="E135" s="187">
        <f>E136-E137</f>
        <v>0</v>
      </c>
      <c r="F135" s="187">
        <f>F136-F137</f>
        <v>0</v>
      </c>
      <c r="G135" s="188">
        <f>G136-G137</f>
        <v>0</v>
      </c>
    </row>
    <row r="136" spans="2:7" s="8" customFormat="1" ht="22.5" x14ac:dyDescent="0.2">
      <c r="B136" s="170" t="s">
        <v>198</v>
      </c>
      <c r="C136" s="27" t="s">
        <v>237</v>
      </c>
      <c r="D136" s="26" t="s">
        <v>159</v>
      </c>
      <c r="E136" s="71"/>
      <c r="F136" s="71"/>
      <c r="G136" s="75">
        <f>E136+F136</f>
        <v>0</v>
      </c>
    </row>
    <row r="137" spans="2:7" s="8" customFormat="1" ht="11.25" x14ac:dyDescent="0.2">
      <c r="B137" s="170" t="s">
        <v>155</v>
      </c>
      <c r="C137" s="27" t="s">
        <v>238</v>
      </c>
      <c r="D137" s="26" t="s">
        <v>159</v>
      </c>
      <c r="E137" s="71"/>
      <c r="F137" s="71"/>
      <c r="G137" s="75">
        <f>E137+F137</f>
        <v>0</v>
      </c>
    </row>
    <row r="138" spans="2:7" s="8" customFormat="1" ht="12" x14ac:dyDescent="0.2">
      <c r="B138" s="159" t="s">
        <v>160</v>
      </c>
      <c r="C138" s="25" t="s">
        <v>161</v>
      </c>
      <c r="D138" s="26" t="s">
        <v>159</v>
      </c>
      <c r="E138" s="72">
        <v>9243.5400000000009</v>
      </c>
      <c r="F138" s="72"/>
      <c r="G138" s="75">
        <f>E138+F138</f>
        <v>9243.5400000000009</v>
      </c>
    </row>
    <row r="139" spans="2:7" s="8" customFormat="1" ht="24" x14ac:dyDescent="0.2">
      <c r="B139" s="181" t="s">
        <v>191</v>
      </c>
      <c r="C139" s="25" t="s">
        <v>37</v>
      </c>
      <c r="D139" s="26"/>
      <c r="E139" s="73">
        <f>E140-E165</f>
        <v>-216028835.53999999</v>
      </c>
      <c r="F139" s="110">
        <f>F140-F165</f>
        <v>0</v>
      </c>
      <c r="G139" s="74">
        <f>G140-G165</f>
        <v>-216028835.53999999</v>
      </c>
    </row>
    <row r="140" spans="2:7" s="8" customFormat="1" ht="22.5" x14ac:dyDescent="0.2">
      <c r="B140" s="177" t="s">
        <v>192</v>
      </c>
      <c r="C140" s="28" t="s">
        <v>41</v>
      </c>
      <c r="D140" s="29"/>
      <c r="E140" s="118">
        <f>E141+E144+E147+E156+E159+E162</f>
        <v>-201539400.18000001</v>
      </c>
      <c r="F140" s="118">
        <f>F141+F144+F147+F156+F159+F162</f>
        <v>-90330.29</v>
      </c>
      <c r="G140" s="119">
        <f>G141+G144+G147+G156+G159+G162</f>
        <v>-201629730.47</v>
      </c>
    </row>
    <row r="141" spans="2:7" s="8" customFormat="1" ht="12" x14ac:dyDescent="0.2">
      <c r="B141" s="172" t="s">
        <v>193</v>
      </c>
      <c r="C141" s="25" t="s">
        <v>46</v>
      </c>
      <c r="D141" s="41"/>
      <c r="E141" s="60">
        <f>E142-E143</f>
        <v>-204063794.71000001</v>
      </c>
      <c r="F141" s="65">
        <f>F142-F143</f>
        <v>-90330.29</v>
      </c>
      <c r="G141" s="61">
        <f>G142-G143</f>
        <v>-204154125</v>
      </c>
    </row>
    <row r="142" spans="2:7" s="8" customFormat="1" ht="22.5" x14ac:dyDescent="0.2">
      <c r="B142" s="170" t="s">
        <v>199</v>
      </c>
      <c r="C142" s="27" t="s">
        <v>163</v>
      </c>
      <c r="D142" s="26" t="s">
        <v>53</v>
      </c>
      <c r="E142" s="71">
        <v>3881858.08</v>
      </c>
      <c r="F142" s="76">
        <v>504459.71</v>
      </c>
      <c r="G142" s="59">
        <f>E142+F142</f>
        <v>4386317.79</v>
      </c>
    </row>
    <row r="143" spans="2:7" s="8" customFormat="1" ht="11.25" x14ac:dyDescent="0.2">
      <c r="B143" s="178" t="s">
        <v>200</v>
      </c>
      <c r="C143" s="25" t="s">
        <v>164</v>
      </c>
      <c r="D143" s="41" t="s">
        <v>54</v>
      </c>
      <c r="E143" s="72">
        <v>207945652.78999999</v>
      </c>
      <c r="F143" s="147">
        <v>594790</v>
      </c>
      <c r="G143" s="75">
        <f>E143+F143</f>
        <v>208540442.78999999</v>
      </c>
    </row>
    <row r="144" spans="2:7" s="8" customFormat="1" ht="12" x14ac:dyDescent="0.2">
      <c r="B144" s="172" t="s">
        <v>162</v>
      </c>
      <c r="C144" s="27" t="s">
        <v>51</v>
      </c>
      <c r="D144" s="26"/>
      <c r="E144" s="67">
        <f>E145-E146</f>
        <v>0</v>
      </c>
      <c r="F144" s="89">
        <f>F145-F146</f>
        <v>0</v>
      </c>
      <c r="G144" s="70">
        <f>G145-G146</f>
        <v>0</v>
      </c>
    </row>
    <row r="145" spans="2:10" s="8" customFormat="1" ht="33.75" x14ac:dyDescent="0.2">
      <c r="B145" s="178" t="s">
        <v>201</v>
      </c>
      <c r="C145" s="27" t="s">
        <v>58</v>
      </c>
      <c r="D145" s="26" t="s">
        <v>55</v>
      </c>
      <c r="E145" s="71"/>
      <c r="F145" s="83"/>
      <c r="G145" s="59">
        <f>E145+F145</f>
        <v>0</v>
      </c>
    </row>
    <row r="146" spans="2:10" s="8" customFormat="1" ht="22.5" x14ac:dyDescent="0.2">
      <c r="B146" s="178" t="s">
        <v>202</v>
      </c>
      <c r="C146" s="27" t="s">
        <v>60</v>
      </c>
      <c r="D146" s="26" t="s">
        <v>57</v>
      </c>
      <c r="E146" s="71"/>
      <c r="F146" s="83"/>
      <c r="G146" s="75">
        <f>E146+F146</f>
        <v>0</v>
      </c>
    </row>
    <row r="147" spans="2:10" s="8" customFormat="1" ht="24" x14ac:dyDescent="0.2">
      <c r="B147" s="172" t="s">
        <v>203</v>
      </c>
      <c r="C147" s="25" t="s">
        <v>158</v>
      </c>
      <c r="D147" s="26"/>
      <c r="E147" s="60">
        <f>E148-E149</f>
        <v>0</v>
      </c>
      <c r="F147" s="81">
        <f>F148-F149</f>
        <v>0</v>
      </c>
      <c r="G147" s="70">
        <f>G148-G149</f>
        <v>0</v>
      </c>
    </row>
    <row r="148" spans="2:10" s="8" customFormat="1" ht="33.75" x14ac:dyDescent="0.2">
      <c r="B148" s="170" t="s">
        <v>204</v>
      </c>
      <c r="C148" s="27" t="s">
        <v>205</v>
      </c>
      <c r="D148" s="26" t="s">
        <v>59</v>
      </c>
      <c r="E148" s="71"/>
      <c r="F148" s="76"/>
      <c r="G148" s="59">
        <f>E148+F148</f>
        <v>0</v>
      </c>
    </row>
    <row r="149" spans="2:10" s="8" customFormat="1" ht="23.25" thickBot="1" x14ac:dyDescent="0.25">
      <c r="B149" s="178" t="s">
        <v>207</v>
      </c>
      <c r="C149" s="30" t="s">
        <v>206</v>
      </c>
      <c r="D149" s="31" t="s">
        <v>61</v>
      </c>
      <c r="E149" s="78"/>
      <c r="F149" s="88"/>
      <c r="G149" s="64">
        <f>E149+F149</f>
        <v>0</v>
      </c>
      <c r="J149" s="50"/>
    </row>
    <row r="150" spans="2:10" s="8" customFormat="1" ht="11.25" x14ac:dyDescent="0.2">
      <c r="J150" s="50"/>
    </row>
    <row r="151" spans="2:10" s="8" customFormat="1" ht="12.75" x14ac:dyDescent="0.2">
      <c r="B151" s="42"/>
      <c r="C151" s="37"/>
      <c r="D151" s="37"/>
      <c r="E151" s="38"/>
      <c r="F151" s="241" t="s">
        <v>113</v>
      </c>
      <c r="G151" s="241"/>
      <c r="J151" s="50"/>
    </row>
    <row r="152" spans="2:10" s="8" customFormat="1" ht="11.25" x14ac:dyDescent="0.2">
      <c r="B152" s="231" t="s">
        <v>2</v>
      </c>
      <c r="C152" s="234" t="s">
        <v>97</v>
      </c>
      <c r="D152" s="234" t="s">
        <v>98</v>
      </c>
      <c r="E152" s="234" t="s">
        <v>99</v>
      </c>
      <c r="F152" s="237" t="s">
        <v>105</v>
      </c>
      <c r="G152" s="259" t="s">
        <v>3</v>
      </c>
      <c r="J152" s="50"/>
    </row>
    <row r="153" spans="2:10" s="8" customFormat="1" ht="11.25" x14ac:dyDescent="0.2">
      <c r="B153" s="232"/>
      <c r="C153" s="235"/>
      <c r="D153" s="235"/>
      <c r="E153" s="235"/>
      <c r="F153" s="238"/>
      <c r="G153" s="260"/>
      <c r="J153" s="50"/>
    </row>
    <row r="154" spans="2:10" s="8" customFormat="1" ht="11.25" x14ac:dyDescent="0.2">
      <c r="B154" s="233"/>
      <c r="C154" s="236"/>
      <c r="D154" s="236"/>
      <c r="E154" s="236"/>
      <c r="F154" s="239"/>
      <c r="G154" s="261"/>
      <c r="J154" s="50"/>
    </row>
    <row r="155" spans="2:10" s="8" customFormat="1" ht="12" thickBot="1" x14ac:dyDescent="0.25">
      <c r="B155" s="20">
        <v>1</v>
      </c>
      <c r="C155" s="21">
        <v>2</v>
      </c>
      <c r="D155" s="21">
        <v>3</v>
      </c>
      <c r="E155" s="22">
        <v>4</v>
      </c>
      <c r="F155" s="1" t="s">
        <v>4</v>
      </c>
      <c r="G155" s="1" t="s">
        <v>5</v>
      </c>
      <c r="J155" s="50"/>
    </row>
    <row r="156" spans="2:10" s="8" customFormat="1" ht="12" x14ac:dyDescent="0.2">
      <c r="B156" s="172" t="s">
        <v>208</v>
      </c>
      <c r="C156" s="23" t="s">
        <v>62</v>
      </c>
      <c r="D156" s="24"/>
      <c r="E156" s="68">
        <f>E157-E158</f>
        <v>0</v>
      </c>
      <c r="F156" s="111">
        <f>F157-F158</f>
        <v>0</v>
      </c>
      <c r="G156" s="69">
        <f>G157-G158</f>
        <v>0</v>
      </c>
    </row>
    <row r="157" spans="2:10" s="8" customFormat="1" ht="33.75" x14ac:dyDescent="0.2">
      <c r="B157" s="170" t="s">
        <v>209</v>
      </c>
      <c r="C157" s="27" t="s">
        <v>63</v>
      </c>
      <c r="D157" s="26" t="s">
        <v>64</v>
      </c>
      <c r="E157" s="71"/>
      <c r="F157" s="83"/>
      <c r="G157" s="59">
        <f>E157+F157</f>
        <v>0</v>
      </c>
    </row>
    <row r="158" spans="2:10" s="8" customFormat="1" ht="22.5" x14ac:dyDescent="0.2">
      <c r="B158" s="178" t="s">
        <v>210</v>
      </c>
      <c r="C158" s="28" t="s">
        <v>65</v>
      </c>
      <c r="D158" s="29" t="s">
        <v>66</v>
      </c>
      <c r="E158" s="72"/>
      <c r="F158" s="82"/>
      <c r="G158" s="59">
        <f>E158+F158</f>
        <v>0</v>
      </c>
    </row>
    <row r="159" spans="2:10" s="8" customFormat="1" ht="12" x14ac:dyDescent="0.2">
      <c r="B159" s="172" t="s">
        <v>112</v>
      </c>
      <c r="C159" s="28" t="s">
        <v>67</v>
      </c>
      <c r="D159" s="43"/>
      <c r="E159" s="84">
        <f>E160-E161</f>
        <v>0</v>
      </c>
      <c r="F159" s="85">
        <f>F160-F161</f>
        <v>0</v>
      </c>
      <c r="G159" s="155">
        <f>G160-G161</f>
        <v>0</v>
      </c>
    </row>
    <row r="160" spans="2:10" s="8" customFormat="1" ht="22.5" x14ac:dyDescent="0.2">
      <c r="B160" s="182" t="s">
        <v>211</v>
      </c>
      <c r="C160" s="156" t="s">
        <v>68</v>
      </c>
      <c r="D160" s="51" t="s">
        <v>69</v>
      </c>
      <c r="E160" s="147"/>
      <c r="F160" s="82"/>
      <c r="G160" s="75">
        <f>E160+F160</f>
        <v>0</v>
      </c>
    </row>
    <row r="161" spans="2:8" s="8" customFormat="1" ht="11.25" x14ac:dyDescent="0.2">
      <c r="B161" s="178" t="s">
        <v>166</v>
      </c>
      <c r="C161" s="27" t="s">
        <v>70</v>
      </c>
      <c r="D161" s="39" t="s">
        <v>71</v>
      </c>
      <c r="E161" s="86"/>
      <c r="F161" s="87"/>
      <c r="G161" s="59">
        <f>E161+F161</f>
        <v>0</v>
      </c>
    </row>
    <row r="162" spans="2:8" s="8" customFormat="1" ht="12" x14ac:dyDescent="0.2">
      <c r="B162" s="179" t="s">
        <v>212</v>
      </c>
      <c r="C162" s="27" t="s">
        <v>72</v>
      </c>
      <c r="D162" s="51"/>
      <c r="E162" s="60">
        <f>E163-E164</f>
        <v>2524394.5299999998</v>
      </c>
      <c r="F162" s="81">
        <f>F163-F164</f>
        <v>0</v>
      </c>
      <c r="G162" s="61">
        <f>G163-G164</f>
        <v>2524394.5299999998</v>
      </c>
    </row>
    <row r="163" spans="2:8" s="8" customFormat="1" ht="22.5" x14ac:dyDescent="0.2">
      <c r="B163" s="170" t="s">
        <v>213</v>
      </c>
      <c r="C163" s="27" t="s">
        <v>73</v>
      </c>
      <c r="D163" s="26" t="s">
        <v>74</v>
      </c>
      <c r="E163" s="71">
        <v>20050067.789999999</v>
      </c>
      <c r="F163" s="83"/>
      <c r="G163" s="59">
        <f>E163+F163</f>
        <v>20050067.789999999</v>
      </c>
    </row>
    <row r="164" spans="2:8" s="8" customFormat="1" ht="11.25" x14ac:dyDescent="0.2">
      <c r="B164" s="170" t="s">
        <v>165</v>
      </c>
      <c r="C164" s="25" t="s">
        <v>75</v>
      </c>
      <c r="D164" s="41" t="s">
        <v>76</v>
      </c>
      <c r="E164" s="72">
        <v>17525673.260000002</v>
      </c>
      <c r="F164" s="82"/>
      <c r="G164" s="75">
        <f>E164+F164</f>
        <v>17525673.260000002</v>
      </c>
    </row>
    <row r="165" spans="2:8" s="8" customFormat="1" ht="33.75" x14ac:dyDescent="0.2">
      <c r="B165" s="183" t="s">
        <v>243</v>
      </c>
      <c r="C165" s="27" t="s">
        <v>53</v>
      </c>
      <c r="D165" s="26"/>
      <c r="E165" s="79">
        <f>E166+E169+E172+E181+E182</f>
        <v>14489435.359999999</v>
      </c>
      <c r="F165" s="79">
        <f>F166+F169+F172+F181+F182</f>
        <v>-90330.29</v>
      </c>
      <c r="G165" s="74">
        <f>G166+G169+G172+G181+G182</f>
        <v>14399105.07</v>
      </c>
    </row>
    <row r="166" spans="2:8" s="8" customFormat="1" ht="24" x14ac:dyDescent="0.2">
      <c r="B166" s="159" t="s">
        <v>214</v>
      </c>
      <c r="C166" s="27" t="s">
        <v>55</v>
      </c>
      <c r="D166" s="26"/>
      <c r="E166" s="67">
        <f>E167-E168</f>
        <v>0</v>
      </c>
      <c r="F166" s="89">
        <f>F167-F168</f>
        <v>0</v>
      </c>
      <c r="G166" s="61">
        <f>G167-G168</f>
        <v>0</v>
      </c>
    </row>
    <row r="167" spans="2:8" s="8" customFormat="1" ht="33.75" x14ac:dyDescent="0.2">
      <c r="B167" s="170" t="s">
        <v>215</v>
      </c>
      <c r="C167" s="27" t="s">
        <v>77</v>
      </c>
      <c r="D167" s="26" t="s">
        <v>78</v>
      </c>
      <c r="E167" s="71"/>
      <c r="F167" s="83"/>
      <c r="G167" s="59">
        <f>E167+F167</f>
        <v>0</v>
      </c>
      <c r="H167" s="44"/>
    </row>
    <row r="168" spans="2:8" s="8" customFormat="1" ht="22.5" x14ac:dyDescent="0.2">
      <c r="B168" s="170" t="s">
        <v>216</v>
      </c>
      <c r="C168" s="25" t="s">
        <v>79</v>
      </c>
      <c r="D168" s="41" t="s">
        <v>80</v>
      </c>
      <c r="E168" s="72"/>
      <c r="F168" s="82"/>
      <c r="G168" s="75">
        <f>E168+F168</f>
        <v>0</v>
      </c>
    </row>
    <row r="169" spans="2:8" s="8" customFormat="1" ht="24" x14ac:dyDescent="0.2">
      <c r="B169" s="159" t="s">
        <v>217</v>
      </c>
      <c r="C169" s="27" t="s">
        <v>59</v>
      </c>
      <c r="D169" s="26"/>
      <c r="E169" s="67">
        <f>E170-E171</f>
        <v>0</v>
      </c>
      <c r="F169" s="89">
        <f>F170-F171</f>
        <v>0</v>
      </c>
      <c r="G169" s="70">
        <f>G170-G171</f>
        <v>0</v>
      </c>
    </row>
    <row r="170" spans="2:8" s="8" customFormat="1" ht="33.75" x14ac:dyDescent="0.2">
      <c r="B170" s="170" t="s">
        <v>257</v>
      </c>
      <c r="C170" s="27" t="s">
        <v>81</v>
      </c>
      <c r="D170" s="26" t="s">
        <v>82</v>
      </c>
      <c r="E170" s="71"/>
      <c r="F170" s="83"/>
      <c r="G170" s="59">
        <f>E170+F170</f>
        <v>0</v>
      </c>
      <c r="H170" s="44"/>
    </row>
    <row r="171" spans="2:8" s="8" customFormat="1" ht="22.5" x14ac:dyDescent="0.2">
      <c r="B171" s="178" t="s">
        <v>218</v>
      </c>
      <c r="C171" s="25" t="s">
        <v>83</v>
      </c>
      <c r="D171" s="26" t="s">
        <v>84</v>
      </c>
      <c r="E171" s="72"/>
      <c r="F171" s="82"/>
      <c r="G171" s="59">
        <f>E171+F171</f>
        <v>0</v>
      </c>
    </row>
    <row r="172" spans="2:8" s="8" customFormat="1" ht="12" x14ac:dyDescent="0.2">
      <c r="B172" s="172" t="s">
        <v>104</v>
      </c>
      <c r="C172" s="25" t="s">
        <v>64</v>
      </c>
      <c r="D172" s="26"/>
      <c r="E172" s="60">
        <f>E173-E174</f>
        <v>2047059.09</v>
      </c>
      <c r="F172" s="81">
        <f>F173-F174</f>
        <v>-90330.29</v>
      </c>
      <c r="G172" s="61">
        <f>G173-G174</f>
        <v>1956728.8</v>
      </c>
    </row>
    <row r="173" spans="2:8" s="8" customFormat="1" ht="22.5" x14ac:dyDescent="0.2">
      <c r="B173" s="180" t="s">
        <v>219</v>
      </c>
      <c r="C173" s="25" t="s">
        <v>85</v>
      </c>
      <c r="D173" s="41" t="s">
        <v>86</v>
      </c>
      <c r="E173" s="72">
        <v>237834200.34999999</v>
      </c>
      <c r="F173" s="82">
        <v>504459.71</v>
      </c>
      <c r="G173" s="75">
        <f>E173+F173</f>
        <v>238338660.06</v>
      </c>
      <c r="H173" s="44"/>
    </row>
    <row r="174" spans="2:8" s="8" customFormat="1" ht="12" thickBot="1" x14ac:dyDescent="0.25">
      <c r="B174" s="178" t="s">
        <v>169</v>
      </c>
      <c r="C174" s="30" t="s">
        <v>87</v>
      </c>
      <c r="D174" s="112" t="s">
        <v>88</v>
      </c>
      <c r="E174" s="78">
        <v>235787141.25999999</v>
      </c>
      <c r="F174" s="78">
        <v>594790</v>
      </c>
      <c r="G174" s="64">
        <f>E174+F174</f>
        <v>236381931.25999999</v>
      </c>
      <c r="H174" s="44"/>
    </row>
    <row r="175" spans="2:8" s="8" customFormat="1" ht="12" customHeight="1" x14ac:dyDescent="0.2">
      <c r="H175" s="44"/>
    </row>
    <row r="176" spans="2:8" s="8" customFormat="1" ht="12" customHeight="1" x14ac:dyDescent="0.2">
      <c r="B176" s="42"/>
      <c r="C176" s="37"/>
      <c r="D176" s="37"/>
      <c r="E176" s="38"/>
      <c r="F176" s="241" t="s">
        <v>121</v>
      </c>
      <c r="G176" s="241"/>
      <c r="H176" s="44"/>
    </row>
    <row r="177" spans="2:9" s="8" customFormat="1" ht="12" customHeight="1" x14ac:dyDescent="0.2">
      <c r="B177" s="231" t="s">
        <v>2</v>
      </c>
      <c r="C177" s="234" t="s">
        <v>97</v>
      </c>
      <c r="D177" s="234" t="s">
        <v>98</v>
      </c>
      <c r="E177" s="234" t="s">
        <v>99</v>
      </c>
      <c r="F177" s="237" t="s">
        <v>105</v>
      </c>
      <c r="G177" s="259" t="s">
        <v>3</v>
      </c>
      <c r="H177" s="44"/>
    </row>
    <row r="178" spans="2:9" s="8" customFormat="1" ht="12" customHeight="1" x14ac:dyDescent="0.2">
      <c r="B178" s="232"/>
      <c r="C178" s="235"/>
      <c r="D178" s="235"/>
      <c r="E178" s="235"/>
      <c r="F178" s="238"/>
      <c r="G178" s="260"/>
      <c r="H178" s="44"/>
    </row>
    <row r="179" spans="2:9" s="8" customFormat="1" ht="12" customHeight="1" x14ac:dyDescent="0.2">
      <c r="B179" s="233"/>
      <c r="C179" s="236"/>
      <c r="D179" s="236"/>
      <c r="E179" s="236"/>
      <c r="F179" s="239"/>
      <c r="G179" s="261"/>
      <c r="H179" s="44"/>
    </row>
    <row r="180" spans="2:9" s="8" customFormat="1" ht="12" customHeight="1" thickBot="1" x14ac:dyDescent="0.25">
      <c r="B180" s="20">
        <v>1</v>
      </c>
      <c r="C180" s="21">
        <v>2</v>
      </c>
      <c r="D180" s="21">
        <v>3</v>
      </c>
      <c r="E180" s="22">
        <v>4</v>
      </c>
      <c r="F180" s="1" t="s">
        <v>4</v>
      </c>
      <c r="G180" s="1" t="s">
        <v>5</v>
      </c>
      <c r="H180" s="44"/>
    </row>
    <row r="181" spans="2:9" s="8" customFormat="1" ht="12" x14ac:dyDescent="0.2">
      <c r="B181" s="169" t="s">
        <v>167</v>
      </c>
      <c r="C181" s="23" t="s">
        <v>69</v>
      </c>
      <c r="D181" s="145" t="s">
        <v>159</v>
      </c>
      <c r="E181" s="148">
        <v>-1.94</v>
      </c>
      <c r="F181" s="148"/>
      <c r="G181" s="149">
        <f>E181+F181</f>
        <v>-1.94</v>
      </c>
      <c r="H181" s="44"/>
    </row>
    <row r="182" spans="2:9" s="8" customFormat="1" ht="12.75" thickBot="1" x14ac:dyDescent="0.25">
      <c r="B182" s="172" t="s">
        <v>168</v>
      </c>
      <c r="C182" s="30" t="s">
        <v>74</v>
      </c>
      <c r="D182" s="112" t="s">
        <v>159</v>
      </c>
      <c r="E182" s="78">
        <v>12442378.210000001</v>
      </c>
      <c r="F182" s="78"/>
      <c r="G182" s="64">
        <f>E182+F182</f>
        <v>12442378.210000001</v>
      </c>
      <c r="H182" s="44"/>
    </row>
    <row r="183" spans="2:9" s="8" customFormat="1" ht="8.25" customHeight="1" x14ac:dyDescent="0.2">
      <c r="B183" s="40"/>
      <c r="C183" s="34"/>
      <c r="D183" s="34"/>
      <c r="E183" s="34"/>
      <c r="F183" s="34"/>
      <c r="G183" s="34"/>
    </row>
    <row r="184" spans="2:9" s="8" customFormat="1" ht="11.25" customHeight="1" x14ac:dyDescent="0.2">
      <c r="B184" s="12"/>
      <c r="C184" s="34"/>
      <c r="D184" s="12"/>
      <c r="E184" s="45"/>
      <c r="F184" s="46"/>
      <c r="G184" s="46"/>
    </row>
    <row r="185" spans="2:9" s="8" customFormat="1" ht="11.25" x14ac:dyDescent="0.2">
      <c r="B185" s="12"/>
      <c r="C185" s="34"/>
      <c r="D185" s="12"/>
      <c r="E185" s="45"/>
      <c r="F185" s="97" t="s">
        <v>137</v>
      </c>
      <c r="G185" s="46"/>
    </row>
    <row r="186" spans="2:9" s="8" customFormat="1" ht="11.25" x14ac:dyDescent="0.2">
      <c r="B186" s="105" t="s">
        <v>147</v>
      </c>
      <c r="C186" s="246" t="s">
        <v>332</v>
      </c>
      <c r="D186" s="246"/>
      <c r="E186" s="246"/>
      <c r="F186" s="97" t="s">
        <v>138</v>
      </c>
      <c r="G186" s="37" t="s">
        <v>333</v>
      </c>
      <c r="H186" s="44"/>
      <c r="I186" s="44"/>
    </row>
    <row r="187" spans="2:9" s="8" customFormat="1" ht="11.25" x14ac:dyDescent="0.2">
      <c r="B187" s="101" t="s">
        <v>89</v>
      </c>
      <c r="C187" s="264" t="s">
        <v>90</v>
      </c>
      <c r="D187" s="264"/>
      <c r="E187" s="264"/>
      <c r="F187" s="34" t="s">
        <v>222</v>
      </c>
      <c r="G187" s="103" t="s">
        <v>90</v>
      </c>
      <c r="H187" s="102"/>
      <c r="I187" s="102"/>
    </row>
    <row r="188" spans="2:9" s="8" customFormat="1" ht="15" customHeight="1" x14ac:dyDescent="0.2">
      <c r="B188" s="12"/>
      <c r="C188" s="12"/>
      <c r="D188" s="12"/>
      <c r="E188" s="12"/>
      <c r="F188" s="46"/>
      <c r="G188" s="46"/>
    </row>
    <row r="189" spans="2:9" s="8" customFormat="1" ht="16.5" customHeight="1" x14ac:dyDescent="0.2">
      <c r="B189" s="92" t="s">
        <v>146</v>
      </c>
      <c r="C189" s="12"/>
      <c r="D189" s="12"/>
      <c r="E189" s="12"/>
      <c r="F189" s="46"/>
      <c r="G189" s="46"/>
    </row>
    <row r="190" spans="2:9" s="8" customFormat="1" ht="16.5" customHeight="1" x14ac:dyDescent="0.2">
      <c r="B190" s="92"/>
      <c r="C190" s="12"/>
      <c r="D190" s="12"/>
      <c r="E190" s="12"/>
      <c r="F190" s="46"/>
      <c r="G190" s="46"/>
    </row>
    <row r="191" spans="2:9" s="8" customFormat="1" ht="22.5" customHeight="1" x14ac:dyDescent="0.2">
      <c r="B191" s="252" t="s">
        <v>223</v>
      </c>
      <c r="C191" s="252"/>
      <c r="D191" s="252"/>
      <c r="E191" s="252"/>
      <c r="F191" s="248"/>
      <c r="G191" s="248"/>
    </row>
    <row r="192" spans="2:9" s="8" customFormat="1" ht="21.95" customHeight="1" x14ac:dyDescent="0.2">
      <c r="C192" s="253"/>
      <c r="D192" s="253"/>
      <c r="E192" s="253"/>
      <c r="F192" s="249" t="s">
        <v>139</v>
      </c>
      <c r="G192" s="250"/>
    </row>
    <row r="193" spans="2:8" x14ac:dyDescent="0.2">
      <c r="B193" s="12"/>
      <c r="C193" s="12"/>
      <c r="D193" s="12"/>
      <c r="E193" s="12"/>
      <c r="F193" s="46"/>
      <c r="G193" s="46"/>
      <c r="H193" s="6"/>
    </row>
    <row r="194" spans="2:8" ht="21.95" customHeight="1" x14ac:dyDescent="0.2">
      <c r="B194" s="251" t="s">
        <v>140</v>
      </c>
      <c r="C194" s="251"/>
      <c r="D194" s="251"/>
      <c r="E194" s="107"/>
      <c r="F194" s="109"/>
      <c r="G194" s="37"/>
      <c r="H194" s="6"/>
    </row>
    <row r="195" spans="2:8" ht="22.5" x14ac:dyDescent="0.2">
      <c r="B195" s="12"/>
      <c r="C195" s="12"/>
      <c r="D195" s="12"/>
      <c r="E195" s="98" t="s">
        <v>141</v>
      </c>
      <c r="F195" s="98" t="s">
        <v>142</v>
      </c>
      <c r="G195" s="98" t="s">
        <v>143</v>
      </c>
      <c r="H195" s="6"/>
    </row>
    <row r="196" spans="2:8" x14ac:dyDescent="0.2">
      <c r="B196" s="12"/>
      <c r="C196" s="12"/>
      <c r="D196" s="12"/>
      <c r="E196" s="99"/>
      <c r="F196" s="99"/>
      <c r="G196" s="99"/>
      <c r="H196" s="6"/>
    </row>
    <row r="197" spans="2:8" x14ac:dyDescent="0.2">
      <c r="B197" s="106" t="s">
        <v>144</v>
      </c>
      <c r="C197" s="263"/>
      <c r="D197" s="263"/>
      <c r="E197" s="100"/>
      <c r="F197" s="108"/>
      <c r="G197" s="108"/>
      <c r="H197" s="104"/>
    </row>
    <row r="198" spans="2:8" ht="22.5" customHeight="1" x14ac:dyDescent="0.2">
      <c r="B198" s="12"/>
      <c r="C198" s="247" t="s">
        <v>141</v>
      </c>
      <c r="D198" s="247"/>
      <c r="E198" s="98" t="s">
        <v>142</v>
      </c>
      <c r="F198" s="98" t="s">
        <v>224</v>
      </c>
      <c r="G198" s="98" t="s">
        <v>145</v>
      </c>
      <c r="H198" s="102"/>
    </row>
    <row r="199" spans="2:8" x14ac:dyDescent="0.2">
      <c r="B199" s="12"/>
      <c r="C199" s="12"/>
      <c r="D199" s="12"/>
      <c r="E199" s="99"/>
      <c r="F199" s="99"/>
      <c r="G199" s="99"/>
      <c r="H199" s="6"/>
    </row>
    <row r="200" spans="2:8" x14ac:dyDescent="0.2">
      <c r="B200" s="92" t="s">
        <v>146</v>
      </c>
      <c r="C200" s="12"/>
      <c r="D200" s="12"/>
      <c r="E200" s="45"/>
      <c r="F200" s="46"/>
      <c r="G200" s="46"/>
      <c r="H200" s="6"/>
    </row>
    <row r="201" spans="2:8" x14ac:dyDescent="0.2">
      <c r="B201" s="92"/>
      <c r="C201" s="12"/>
      <c r="D201" s="12"/>
      <c r="E201" s="45"/>
      <c r="F201" s="46"/>
      <c r="G201" s="46"/>
      <c r="H201" s="6"/>
    </row>
    <row r="202" spans="2:8" ht="15.75" thickBot="1" x14ac:dyDescent="0.25">
      <c r="E202" s="47"/>
      <c r="H202" s="6"/>
    </row>
    <row r="203" spans="2:8" ht="48" customHeight="1" thickTop="1" thickBot="1" x14ac:dyDescent="0.25">
      <c r="C203" s="244"/>
      <c r="D203" s="240"/>
      <c r="E203" s="240"/>
      <c r="F203" s="242" t="s">
        <v>244</v>
      </c>
      <c r="G203" s="243"/>
    </row>
    <row r="204" spans="2:8" ht="3.75" customHeight="1" thickTop="1" thickBot="1" x14ac:dyDescent="0.25">
      <c r="C204" s="240"/>
      <c r="D204" s="240"/>
      <c r="E204" s="240"/>
      <c r="F204" s="245"/>
      <c r="G204" s="245"/>
    </row>
    <row r="205" spans="2:8" ht="15.75" thickTop="1" x14ac:dyDescent="0.2">
      <c r="C205" s="227" t="s">
        <v>172</v>
      </c>
      <c r="D205" s="228"/>
      <c r="E205" s="228"/>
      <c r="F205" s="229" t="s">
        <v>277</v>
      </c>
      <c r="G205" s="230"/>
    </row>
    <row r="206" spans="2:8" x14ac:dyDescent="0.2">
      <c r="C206" s="221" t="s">
        <v>173</v>
      </c>
      <c r="D206" s="222"/>
      <c r="E206" s="222"/>
      <c r="F206" s="223">
        <v>45688</v>
      </c>
      <c r="G206" s="224"/>
    </row>
    <row r="207" spans="2:8" x14ac:dyDescent="0.2">
      <c r="C207" s="221" t="s">
        <v>174</v>
      </c>
      <c r="D207" s="222"/>
      <c r="E207" s="222"/>
      <c r="F207" s="225" t="s">
        <v>280</v>
      </c>
      <c r="G207" s="226"/>
    </row>
    <row r="208" spans="2:8" x14ac:dyDescent="0.2">
      <c r="C208" s="221" t="s">
        <v>175</v>
      </c>
      <c r="D208" s="222"/>
      <c r="E208" s="222"/>
      <c r="F208" s="225" t="s">
        <v>281</v>
      </c>
      <c r="G208" s="226"/>
    </row>
    <row r="209" spans="3:7" x14ac:dyDescent="0.2">
      <c r="C209" s="221" t="s">
        <v>176</v>
      </c>
      <c r="D209" s="222"/>
      <c r="E209" s="222"/>
      <c r="F209" s="225" t="s">
        <v>277</v>
      </c>
      <c r="G209" s="226"/>
    </row>
    <row r="210" spans="3:7" x14ac:dyDescent="0.2">
      <c r="C210" s="221" t="s">
        <v>177</v>
      </c>
      <c r="D210" s="222"/>
      <c r="E210" s="222"/>
      <c r="F210" s="223">
        <v>45380</v>
      </c>
      <c r="G210" s="224"/>
    </row>
    <row r="211" spans="3:7" x14ac:dyDescent="0.2">
      <c r="C211" s="221" t="s">
        <v>178</v>
      </c>
      <c r="D211" s="222"/>
      <c r="E211" s="222"/>
      <c r="F211" s="223">
        <v>45830</v>
      </c>
      <c r="G211" s="224"/>
    </row>
    <row r="212" spans="3:7" x14ac:dyDescent="0.2">
      <c r="C212" s="221" t="s">
        <v>179</v>
      </c>
      <c r="D212" s="222"/>
      <c r="E212" s="222"/>
      <c r="F212" s="225" t="s">
        <v>279</v>
      </c>
      <c r="G212" s="226"/>
    </row>
    <row r="213" spans="3:7" ht="15.75" thickBot="1" x14ac:dyDescent="0.25">
      <c r="C213" s="215" t="s">
        <v>180</v>
      </c>
      <c r="D213" s="216"/>
      <c r="E213" s="216"/>
      <c r="F213" s="217" t="s">
        <v>278</v>
      </c>
      <c r="G213" s="218"/>
    </row>
    <row r="214" spans="3:7" ht="16.5" thickTop="1" thickBot="1" x14ac:dyDescent="0.25">
      <c r="C214" s="219"/>
      <c r="D214" s="219"/>
      <c r="E214" s="219"/>
      <c r="F214" s="220"/>
      <c r="G214" s="220"/>
    </row>
    <row r="215" spans="3:7" ht="15.75" thickTop="1" x14ac:dyDescent="0.2">
      <c r="C215" s="227" t="s">
        <v>172</v>
      </c>
      <c r="D215" s="228"/>
      <c r="E215" s="228"/>
      <c r="F215" s="229" t="s">
        <v>283</v>
      </c>
      <c r="G215" s="230"/>
    </row>
    <row r="216" spans="3:7" x14ac:dyDescent="0.2">
      <c r="C216" s="221" t="s">
        <v>173</v>
      </c>
      <c r="D216" s="222"/>
      <c r="E216" s="222"/>
      <c r="F216" s="223">
        <v>45688</v>
      </c>
      <c r="G216" s="224"/>
    </row>
    <row r="217" spans="3:7" x14ac:dyDescent="0.2">
      <c r="C217" s="221" t="s">
        <v>174</v>
      </c>
      <c r="D217" s="222"/>
      <c r="E217" s="222"/>
      <c r="F217" s="225" t="s">
        <v>285</v>
      </c>
      <c r="G217" s="226"/>
    </row>
    <row r="218" spans="3:7" x14ac:dyDescent="0.2">
      <c r="C218" s="221" t="s">
        <v>175</v>
      </c>
      <c r="D218" s="222"/>
      <c r="E218" s="222"/>
      <c r="F218" s="225" t="s">
        <v>281</v>
      </c>
      <c r="G218" s="226"/>
    </row>
    <row r="219" spans="3:7" x14ac:dyDescent="0.2">
      <c r="C219" s="221" t="s">
        <v>176</v>
      </c>
      <c r="D219" s="222"/>
      <c r="E219" s="222"/>
      <c r="F219" s="225" t="s">
        <v>283</v>
      </c>
      <c r="G219" s="226"/>
    </row>
    <row r="220" spans="3:7" x14ac:dyDescent="0.2">
      <c r="C220" s="221" t="s">
        <v>177</v>
      </c>
      <c r="D220" s="222"/>
      <c r="E220" s="222"/>
      <c r="F220" s="223">
        <v>45419</v>
      </c>
      <c r="G220" s="224"/>
    </row>
    <row r="221" spans="3:7" x14ac:dyDescent="0.2">
      <c r="C221" s="221" t="s">
        <v>178</v>
      </c>
      <c r="D221" s="222"/>
      <c r="E221" s="222"/>
      <c r="F221" s="223">
        <v>45869</v>
      </c>
      <c r="G221" s="224"/>
    </row>
    <row r="222" spans="3:7" x14ac:dyDescent="0.2">
      <c r="C222" s="221" t="s">
        <v>179</v>
      </c>
      <c r="D222" s="222"/>
      <c r="E222" s="222"/>
      <c r="F222" s="225" t="s">
        <v>284</v>
      </c>
      <c r="G222" s="226"/>
    </row>
    <row r="223" spans="3:7" ht="15.75" thickBot="1" x14ac:dyDescent="0.25">
      <c r="C223" s="215" t="s">
        <v>180</v>
      </c>
      <c r="D223" s="216"/>
      <c r="E223" s="216"/>
      <c r="F223" s="217" t="s">
        <v>282</v>
      </c>
      <c r="G223" s="218"/>
    </row>
    <row r="224" spans="3:7" ht="15.75" thickTop="1" x14ac:dyDescent="0.2">
      <c r="C224" s="219"/>
      <c r="D224" s="219"/>
      <c r="E224" s="219"/>
      <c r="F224" s="220"/>
      <c r="G224" s="220"/>
    </row>
  </sheetData>
  <mergeCells count="99">
    <mergeCell ref="C197:D197"/>
    <mergeCell ref="B152:B154"/>
    <mergeCell ref="C152:C154"/>
    <mergeCell ref="C187:E187"/>
    <mergeCell ref="G152:G154"/>
    <mergeCell ref="G177:G179"/>
    <mergeCell ref="B177:B179"/>
    <mergeCell ref="F152:F154"/>
    <mergeCell ref="E152:E154"/>
    <mergeCell ref="D152:D154"/>
    <mergeCell ref="F151:G151"/>
    <mergeCell ref="E16:E18"/>
    <mergeCell ref="G16:G18"/>
    <mergeCell ref="F16:F18"/>
    <mergeCell ref="D39:D41"/>
    <mergeCell ref="E39:E41"/>
    <mergeCell ref="F38:G38"/>
    <mergeCell ref="F85:G85"/>
    <mergeCell ref="F118:G118"/>
    <mergeCell ref="G86:G88"/>
    <mergeCell ref="G119:G121"/>
    <mergeCell ref="B39:B41"/>
    <mergeCell ref="C39:C41"/>
    <mergeCell ref="B4:G4"/>
    <mergeCell ref="D16:D18"/>
    <mergeCell ref="C11:E11"/>
    <mergeCell ref="C14:D14"/>
    <mergeCell ref="B16:B18"/>
    <mergeCell ref="C7:E7"/>
    <mergeCell ref="C12:E12"/>
    <mergeCell ref="C16:C18"/>
    <mergeCell ref="F39:F41"/>
    <mergeCell ref="G39:G41"/>
    <mergeCell ref="C204:E204"/>
    <mergeCell ref="F176:G176"/>
    <mergeCell ref="C177:C179"/>
    <mergeCell ref="D177:D179"/>
    <mergeCell ref="E177:E179"/>
    <mergeCell ref="F177:F179"/>
    <mergeCell ref="F203:G203"/>
    <mergeCell ref="C203:E203"/>
    <mergeCell ref="F204:G204"/>
    <mergeCell ref="C186:E186"/>
    <mergeCell ref="C198:D198"/>
    <mergeCell ref="F191:G191"/>
    <mergeCell ref="F192:G192"/>
    <mergeCell ref="B194:D194"/>
    <mergeCell ref="B191:E191"/>
    <mergeCell ref="C192:E192"/>
    <mergeCell ref="B86:B88"/>
    <mergeCell ref="C86:C88"/>
    <mergeCell ref="D86:D88"/>
    <mergeCell ref="E86:E88"/>
    <mergeCell ref="F86:F88"/>
    <mergeCell ref="B119:B121"/>
    <mergeCell ref="C119:C121"/>
    <mergeCell ref="D119:D121"/>
    <mergeCell ref="E119:E121"/>
    <mergeCell ref="F119:F121"/>
    <mergeCell ref="C205:E205"/>
    <mergeCell ref="F205:G205"/>
    <mergeCell ref="C206:E206"/>
    <mergeCell ref="F206:G206"/>
    <mergeCell ref="C207:E207"/>
    <mergeCell ref="F207:G207"/>
    <mergeCell ref="C208:E208"/>
    <mergeCell ref="F208:G208"/>
    <mergeCell ref="C209:E209"/>
    <mergeCell ref="F209:G209"/>
    <mergeCell ref="C210:E210"/>
    <mergeCell ref="F210:G210"/>
    <mergeCell ref="C211:E211"/>
    <mergeCell ref="F211:G211"/>
    <mergeCell ref="C212:E212"/>
    <mergeCell ref="F212:G212"/>
    <mergeCell ref="C213:E213"/>
    <mergeCell ref="F213:G213"/>
    <mergeCell ref="C214:E214"/>
    <mergeCell ref="F214:G214"/>
    <mergeCell ref="C215:E215"/>
    <mergeCell ref="F215:G215"/>
    <mergeCell ref="C216:E216"/>
    <mergeCell ref="F216:G216"/>
    <mergeCell ref="C217:E217"/>
    <mergeCell ref="F217:G217"/>
    <mergeCell ref="C218:E218"/>
    <mergeCell ref="F218:G218"/>
    <mergeCell ref="C219:E219"/>
    <mergeCell ref="F219:G219"/>
    <mergeCell ref="C223:E223"/>
    <mergeCell ref="F223:G223"/>
    <mergeCell ref="C224:E224"/>
    <mergeCell ref="F224:G224"/>
    <mergeCell ref="C220:E220"/>
    <mergeCell ref="F220:G220"/>
    <mergeCell ref="C221:E221"/>
    <mergeCell ref="F221:G221"/>
    <mergeCell ref="C222:E222"/>
    <mergeCell ref="F222:G222"/>
  </mergeCells>
  <phoneticPr fontId="0" type="noConversion"/>
  <pageMargins left="0.39370078740157483" right="0" top="0" bottom="0.39370078740157483" header="0" footer="0"/>
  <pageSetup paperSize="9" scale="98" orientation="landscape" blackAndWhite="1" horizontalDpi="300" verticalDpi="300" r:id="rId1"/>
  <headerFooter alignWithMargins="0"/>
  <rowBreaks count="5" manualBreakCount="5">
    <brk id="36" max="16383" man="1"/>
    <brk id="83" max="16383" man="1"/>
    <brk id="116" max="16383" man="1"/>
    <brk id="149" max="16383" man="1"/>
    <brk id="17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ТРАФАРЕТ</vt:lpstr>
    </vt:vector>
  </TitlesOfParts>
  <Company>corp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nnm</dc:creator>
  <cp:lastModifiedBy>Захаренко Надежда Геннадьевна</cp:lastModifiedBy>
  <cp:lastPrinted>2025-02-17T08:20:36Z</cp:lastPrinted>
  <dcterms:created xsi:type="dcterms:W3CDTF">2007-06-20T08:24:42Z</dcterms:created>
  <dcterms:modified xsi:type="dcterms:W3CDTF">2025-04-25T04:25:32Z</dcterms:modified>
</cp:coreProperties>
</file>