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zaharenkong\Desktop\Захаренко\Размещение инф-ции на сайте\"/>
    </mc:Choice>
  </mc:AlternateContent>
  <bookViews>
    <workbookView xWindow="0" yWindow="0" windowWidth="7650" windowHeight="8115" activeTab="1"/>
  </bookViews>
  <sheets>
    <sheet name="Баланс" sheetId="1" r:id="rId1"/>
    <sheet name="справка" sheetId="2" r:id="rId2"/>
  </sheets>
  <definedNames>
    <definedName name="ScriptStr">#REF!</definedName>
    <definedName name="txt_fileName">#REF!</definedName>
    <definedName name="МФБухгалтер">#REF!</definedName>
    <definedName name="МФДатаПо">#REF!</definedName>
    <definedName name="МФИсполнитель">#REF!</definedName>
    <definedName name="МФИСТ">#REF!</definedName>
    <definedName name="МФПРД">#REF!</definedName>
    <definedName name="МФРуководитель">#REF!</definedName>
    <definedName name="МФТелефон">#REF!</definedName>
  </definedNames>
  <calcPr calcId="152511" fullPrecision="0"/>
</workbook>
</file>

<file path=xl/calcChain.xml><?xml version="1.0" encoding="utf-8"?>
<calcChain xmlns="http://schemas.openxmlformats.org/spreadsheetml/2006/main">
  <c r="H46" i="2" l="1"/>
  <c r="H41" i="2"/>
  <c r="H30" i="2"/>
  <c r="G30" i="2"/>
  <c r="H23" i="2"/>
  <c r="G23" i="2"/>
  <c r="I103" i="1" l="1"/>
  <c r="F103" i="1"/>
  <c r="H101" i="1"/>
  <c r="H104" i="1" s="1"/>
  <c r="I100" i="1"/>
  <c r="F100" i="1"/>
  <c r="I99" i="1"/>
  <c r="F99" i="1"/>
  <c r="I98" i="1"/>
  <c r="F98" i="1"/>
  <c r="I97" i="1"/>
  <c r="F97" i="1"/>
  <c r="I96" i="1"/>
  <c r="F96" i="1"/>
  <c r="I95" i="1"/>
  <c r="F95" i="1"/>
  <c r="I94" i="1"/>
  <c r="F94" i="1"/>
  <c r="I93" i="1"/>
  <c r="F93" i="1"/>
  <c r="I92" i="1"/>
  <c r="F92" i="1"/>
  <c r="I91" i="1"/>
  <c r="I90" i="1" s="1"/>
  <c r="F91" i="1"/>
  <c r="H90" i="1"/>
  <c r="G90" i="1"/>
  <c r="G101" i="1" s="1"/>
  <c r="G104" i="1" s="1"/>
  <c r="E90" i="1"/>
  <c r="E101" i="1" s="1"/>
  <c r="E104" i="1" s="1"/>
  <c r="D90" i="1"/>
  <c r="D101" i="1" s="1"/>
  <c r="D104" i="1" s="1"/>
  <c r="I89" i="1"/>
  <c r="F89" i="1"/>
  <c r="I88" i="1"/>
  <c r="F88" i="1"/>
  <c r="I87" i="1"/>
  <c r="F87" i="1"/>
  <c r="I86" i="1"/>
  <c r="F86" i="1"/>
  <c r="I85" i="1"/>
  <c r="F85" i="1"/>
  <c r="I75" i="1"/>
  <c r="F75" i="1"/>
  <c r="I74" i="1"/>
  <c r="F74" i="1"/>
  <c r="I73" i="1"/>
  <c r="F73" i="1"/>
  <c r="I72" i="1"/>
  <c r="F72" i="1"/>
  <c r="I71" i="1"/>
  <c r="F71" i="1"/>
  <c r="I70" i="1"/>
  <c r="F70" i="1"/>
  <c r="I69" i="1"/>
  <c r="F69" i="1"/>
  <c r="I68" i="1"/>
  <c r="F68" i="1"/>
  <c r="I67" i="1"/>
  <c r="F67" i="1"/>
  <c r="I66" i="1"/>
  <c r="F66" i="1"/>
  <c r="I65" i="1"/>
  <c r="F65" i="1"/>
  <c r="I64" i="1"/>
  <c r="F64" i="1"/>
  <c r="I63" i="1"/>
  <c r="F63" i="1"/>
  <c r="I62" i="1"/>
  <c r="F62" i="1"/>
  <c r="I61" i="1"/>
  <c r="F61" i="1"/>
  <c r="I60" i="1"/>
  <c r="F60" i="1"/>
  <c r="F58" i="1" s="1"/>
  <c r="F76" i="1" s="1"/>
  <c r="I59" i="1"/>
  <c r="F59" i="1"/>
  <c r="H58" i="1"/>
  <c r="H76" i="1" s="1"/>
  <c r="G58" i="1"/>
  <c r="G76" i="1" s="1"/>
  <c r="E58" i="1"/>
  <c r="E76" i="1" s="1"/>
  <c r="D58" i="1"/>
  <c r="D76" i="1" s="1"/>
  <c r="I49" i="1"/>
  <c r="F49" i="1"/>
  <c r="I48" i="1"/>
  <c r="F48" i="1"/>
  <c r="I47" i="1"/>
  <c r="F47" i="1"/>
  <c r="I46" i="1"/>
  <c r="F46" i="1"/>
  <c r="I45" i="1"/>
  <c r="F45" i="1"/>
  <c r="I44" i="1"/>
  <c r="F44" i="1"/>
  <c r="I43" i="1"/>
  <c r="F43" i="1"/>
  <c r="I42" i="1"/>
  <c r="F42" i="1"/>
  <c r="I41" i="1"/>
  <c r="F41" i="1"/>
  <c r="I40" i="1"/>
  <c r="F40" i="1"/>
  <c r="I39" i="1"/>
  <c r="F39" i="1"/>
  <c r="I38" i="1"/>
  <c r="F38" i="1"/>
  <c r="I37" i="1"/>
  <c r="F37" i="1"/>
  <c r="H30" i="1"/>
  <c r="G30" i="1"/>
  <c r="E30" i="1"/>
  <c r="D30" i="1"/>
  <c r="I29" i="1"/>
  <c r="F29" i="1"/>
  <c r="I28" i="1"/>
  <c r="F28" i="1"/>
  <c r="I27" i="1"/>
  <c r="F27" i="1"/>
  <c r="H26" i="1"/>
  <c r="H50" i="1" s="1"/>
  <c r="H77" i="1" s="1"/>
  <c r="G26" i="1"/>
  <c r="G50" i="1" s="1"/>
  <c r="G77" i="1" s="1"/>
  <c r="E26" i="1"/>
  <c r="D26" i="1"/>
  <c r="I25" i="1"/>
  <c r="F25" i="1"/>
  <c r="I24" i="1"/>
  <c r="F24" i="1"/>
  <c r="I23" i="1"/>
  <c r="I26" i="1" s="1"/>
  <c r="F23" i="1"/>
  <c r="F26" i="1" s="1"/>
  <c r="I101" i="1" l="1"/>
  <c r="I104" i="1" s="1"/>
  <c r="D50" i="1"/>
  <c r="D77" i="1" s="1"/>
  <c r="F30" i="1"/>
  <c r="F50" i="1" s="1"/>
  <c r="F77" i="1" s="1"/>
  <c r="E50" i="1"/>
  <c r="E77" i="1" s="1"/>
  <c r="I30" i="1"/>
  <c r="I58" i="1"/>
  <c r="I76" i="1" s="1"/>
  <c r="F90" i="1"/>
  <c r="F101" i="1" s="1"/>
  <c r="F104" i="1" s="1"/>
  <c r="I50" i="1"/>
  <c r="I77" i="1" s="1"/>
</calcChain>
</file>

<file path=xl/sharedStrings.xml><?xml version="1.0" encoding="utf-8"?>
<sst xmlns="http://schemas.openxmlformats.org/spreadsheetml/2006/main" count="479" uniqueCount="338">
  <si>
    <t>КОДЫ</t>
  </si>
  <si>
    <t>0503130</t>
  </si>
  <si>
    <t>на</t>
  </si>
  <si>
    <t>Наименование бюджета</t>
  </si>
  <si>
    <t>Периодичность:  годовая</t>
  </si>
  <si>
    <t>Единица измерения: руб</t>
  </si>
  <si>
    <t xml:space="preserve">383 </t>
  </si>
  <si>
    <t xml:space="preserve">      На начало года</t>
  </si>
  <si>
    <t xml:space="preserve">На конец отчетного периода </t>
  </si>
  <si>
    <t>итого</t>
  </si>
  <si>
    <t>А К Т И В</t>
  </si>
  <si>
    <t>2</t>
  </si>
  <si>
    <t>I. Нефинансовые активы</t>
  </si>
  <si>
    <t>010</t>
  </si>
  <si>
    <t>020</t>
  </si>
  <si>
    <t>030</t>
  </si>
  <si>
    <t>040</t>
  </si>
  <si>
    <t>050</t>
  </si>
  <si>
    <t>060</t>
  </si>
  <si>
    <t>070</t>
  </si>
  <si>
    <t>080</t>
  </si>
  <si>
    <t>Нефинансовые активы в пути (010700000)</t>
  </si>
  <si>
    <t>120</t>
  </si>
  <si>
    <t>150</t>
  </si>
  <si>
    <t xml:space="preserve">             Форма 0503130  с. 2</t>
  </si>
  <si>
    <t>II. Финансовые активы</t>
  </si>
  <si>
    <t>260</t>
  </si>
  <si>
    <t>290</t>
  </si>
  <si>
    <t>400</t>
  </si>
  <si>
    <t>П А С С И В</t>
  </si>
  <si>
    <t>III. Обязательства</t>
  </si>
  <si>
    <t>Расчеты по платежам в бюджеты (030300000)</t>
  </si>
  <si>
    <t>510</t>
  </si>
  <si>
    <t>IV. Финансовый результат</t>
  </si>
  <si>
    <t>100</t>
  </si>
  <si>
    <t>101</t>
  </si>
  <si>
    <t>Главный бухгалтер     ___________________</t>
  </si>
  <si>
    <t xml:space="preserve">БАЛАНС  </t>
  </si>
  <si>
    <t>Дата</t>
  </si>
  <si>
    <t>по ОКПО</t>
  </si>
  <si>
    <t>по ОКЕИ</t>
  </si>
  <si>
    <t>(расшифровка подписи)</t>
  </si>
  <si>
    <t>Руководитель              ______________________</t>
  </si>
  <si>
    <t xml:space="preserve">                                                  (подпись)                                                                                </t>
  </si>
  <si>
    <t>бюджетная деятельность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</si>
  <si>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</si>
  <si>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</si>
  <si>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</si>
  <si>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Глава по БК</t>
  </si>
  <si>
    <t>средства во временном распоряжении</t>
  </si>
  <si>
    <t xml:space="preserve">               Форма 0503130  с.4</t>
  </si>
  <si>
    <t>021</t>
  </si>
  <si>
    <t>130</t>
  </si>
  <si>
    <t>140</t>
  </si>
  <si>
    <t>Вложения в финансовые активы (021500000)</t>
  </si>
  <si>
    <t>внутриведомственные расчеты (030404000)</t>
  </si>
  <si>
    <t>Код
стро-ки</t>
  </si>
  <si>
    <t xml:space="preserve">Главный распорядитель, распорядитель, получатель бюджетных средств, 
главный администратор, администратор доходов бюджета, 
главный администратор, администратор источников 
финансирования дефицита бюджета                                                 </t>
  </si>
  <si>
    <t>по ОКТМО</t>
  </si>
  <si>
    <t>570</t>
  </si>
  <si>
    <t>ИНН</t>
  </si>
  <si>
    <t>SECTIONS</t>
  </si>
  <si>
    <t>COLS</t>
  </si>
  <si>
    <t>COLS_OLAP</t>
  </si>
  <si>
    <t>ROWS</t>
  </si>
  <si>
    <t>ROWS_OLAP</t>
  </si>
  <si>
    <t>IST</t>
  </si>
  <si>
    <t>PRD</t>
  </si>
  <si>
    <t>PRP</t>
  </si>
  <si>
    <t>RDT</t>
  </si>
  <si>
    <t>RESERVE1</t>
  </si>
  <si>
    <t>RESERVE2</t>
  </si>
  <si>
    <t>ROD</t>
  </si>
  <si>
    <t>VID</t>
  </si>
  <si>
    <t>VRO</t>
  </si>
  <si>
    <t>CentralAccHead</t>
  </si>
  <si>
    <t>CentralAccHeadPost</t>
  </si>
  <si>
    <t>CentralAccOrg</t>
  </si>
  <si>
    <t>Executor</t>
  </si>
  <si>
    <t>ExecutorPhone</t>
  </si>
  <si>
    <t>ExecutorPost</t>
  </si>
  <si>
    <t>glbuhg</t>
  </si>
  <si>
    <t>glbuhg2</t>
  </si>
  <si>
    <t>ruk</t>
  </si>
  <si>
    <t>ruk2</t>
  </si>
  <si>
    <t>ОКВЭД</t>
  </si>
  <si>
    <t>Уменьшение стоимости основных средств**, всего*</t>
  </si>
  <si>
    <t>Нематериальные активы (балансовая стоимость, 010200000)*</t>
  </si>
  <si>
    <t>Уменьшение стоимости нематериальных активов**, всего*</t>
  </si>
  <si>
    <t>из них: 
амортизация нематериальных активов*</t>
  </si>
  <si>
    <t>051</t>
  </si>
  <si>
    <t>из них:
внеоборотные</t>
  </si>
  <si>
    <t>081</t>
  </si>
  <si>
    <t>Права пользования активами (011100000)** 
(остаточная стоимость), всего</t>
  </si>
  <si>
    <t>из них:
долгосрочные</t>
  </si>
  <si>
    <t>Вложения в нефинансовые активы (010600000), всего</t>
  </si>
  <si>
    <t>121</t>
  </si>
  <si>
    <t>160</t>
  </si>
  <si>
    <t>Затраты на изготовление готовой продукции, 
выполнение работ, услуг (010900000)</t>
  </si>
  <si>
    <t>Расходы будущих периодов (040150000)</t>
  </si>
  <si>
    <t>190</t>
  </si>
  <si>
    <t xml:space="preserve">               Форма 0503130  с.3</t>
  </si>
  <si>
    <t>200</t>
  </si>
  <si>
    <t>Денежные средства учреждения (020100000), всего</t>
  </si>
  <si>
    <t>201</t>
  </si>
  <si>
    <t>в кредитной организации (020120000), всего</t>
  </si>
  <si>
    <t>203</t>
  </si>
  <si>
    <t>204</t>
  </si>
  <si>
    <t>205</t>
  </si>
  <si>
    <t>из них:
на депозитах  (020122000), всего</t>
  </si>
  <si>
    <t>в том числе:
на лицевых счетах учреждения в органе казначейства
(020110000)</t>
  </si>
  <si>
    <t>206</t>
  </si>
  <si>
    <t>207</t>
  </si>
  <si>
    <t>Финансовые вложения (020400000), всего</t>
  </si>
  <si>
    <t>240</t>
  </si>
  <si>
    <t>241</t>
  </si>
  <si>
    <t>Дебиторская задолженность по доходам 
(020500000, 020900000), всего</t>
  </si>
  <si>
    <t>250</t>
  </si>
  <si>
    <t>251</t>
  </si>
  <si>
    <t>из них:
долгосрочная</t>
  </si>
  <si>
    <t>Дебиторская задолженность по выплатам (020600000, 020800000, 030300000), всего</t>
  </si>
  <si>
    <t>261</t>
  </si>
  <si>
    <t>Расчеты по кредитам, займам (ссудам) (020700000), всего</t>
  </si>
  <si>
    <t>270</t>
  </si>
  <si>
    <t>271</t>
  </si>
  <si>
    <t>280</t>
  </si>
  <si>
    <t>Прочие расчеты с дебиторами (021000000), всего</t>
  </si>
  <si>
    <t>282</t>
  </si>
  <si>
    <t>из них: 
расчеты по налоговым вычетам по НДС (021010000)</t>
  </si>
  <si>
    <t>340</t>
  </si>
  <si>
    <t>350</t>
  </si>
  <si>
    <t>Расчеты с кредиторами по долговым обязательствам
(030100000), всего</t>
  </si>
  <si>
    <t>401</t>
  </si>
  <si>
    <t>Кредиторская задолженность по выплатам (030200000, 020800000, 030402000, 030403000), всего</t>
  </si>
  <si>
    <t>410</t>
  </si>
  <si>
    <t>411</t>
  </si>
  <si>
    <t>420</t>
  </si>
  <si>
    <t>Иные расчеты, всего</t>
  </si>
  <si>
    <t>430</t>
  </si>
  <si>
    <t>в том числе:
расчеты по средствам, полученным во 
временное распоряжение (030401000)</t>
  </si>
  <si>
    <t>431</t>
  </si>
  <si>
    <t>432</t>
  </si>
  <si>
    <t>расчеты с прочими кредиторами (030406000)</t>
  </si>
  <si>
    <t>433</t>
  </si>
  <si>
    <t>расчеты по налоговым вычетам по НДС (021010000)</t>
  </si>
  <si>
    <t>434</t>
  </si>
  <si>
    <t>Кредиторская задолженность по доходам 
(020500000, 020900000), всего</t>
  </si>
  <si>
    <t>470</t>
  </si>
  <si>
    <t>471</t>
  </si>
  <si>
    <t>Доходы будущих периодов (040140000)</t>
  </si>
  <si>
    <t>520</t>
  </si>
  <si>
    <t>Резервы предстоящих расходов (040160000)</t>
  </si>
  <si>
    <t>Финансовый результат экономического субъекта</t>
  </si>
  <si>
    <t>550</t>
  </si>
  <si>
    <t>700</t>
  </si>
  <si>
    <t>Х</t>
  </si>
  <si>
    <t>* Данные по этим строкам в валюту баланса не входят.</t>
  </si>
  <si>
    <t>** Данные по этим строкам приводятся с учетом амортизации и (или) обесценения нефинансовых активов, раскрываемого в Пояснительной записке</t>
  </si>
  <si>
    <t>Кем подписан</t>
  </si>
  <si>
    <t>Дата подписания</t>
  </si>
  <si>
    <t>Серийный номер сертификата</t>
  </si>
  <si>
    <t>Кем выдан сертификат</t>
  </si>
  <si>
    <t>Кому выдан сертификат</t>
  </si>
  <si>
    <t>Дата начала действия</t>
  </si>
  <si>
    <t>Дата окончания действия</t>
  </si>
  <si>
    <t>Отпечаток сертификата</t>
  </si>
  <si>
    <t>Описание сертификата</t>
  </si>
  <si>
    <t>"________"    _______________  20___  г.</t>
  </si>
  <si>
    <t>Материальные запасы (010500000) (остаточная стоимость), всего</t>
  </si>
  <si>
    <t>110</t>
  </si>
  <si>
    <t>Затраты на биотрансформацию (011000000)</t>
  </si>
  <si>
    <t>170</t>
  </si>
  <si>
    <t>в иностранной валюте и драгоценных металлах 
(020127000)</t>
  </si>
  <si>
    <t>436</t>
  </si>
  <si>
    <t>437</t>
  </si>
  <si>
    <t>расчеты по вкладам товарищей по договору простого товарищества (0304T6000)</t>
  </si>
  <si>
    <t>расчеты с плательщиками по единому налоговому платежу (030407000)</t>
  </si>
  <si>
    <t>Биологические активы (011300000)** (остаточная стоимость)</t>
  </si>
  <si>
    <t>Итого по разделу I 
(стр. 030 + стр. 060 + стр. 070 + стр. 080 + стр. 100 + стр. 110 +
стр. 120 + стр. 130 + стр. 140 + стр. 150 + стр. 160 + стр. 170)</t>
  </si>
  <si>
    <t>Итого по разделу II 
(стр. 200 + стр. 240 + стр. 250 + стр. 260 + стр. 270 + стр. 280 + 
стр.290)</t>
  </si>
  <si>
    <t>БАЛАНС (стр. 190 + стр. 340)</t>
  </si>
  <si>
    <t>Итого по разделу III
(стр. 400 + стр. 410 + стр. 420 + стр. 430 + стр. 470 + стр. 510 + 
стр. 520)</t>
  </si>
  <si>
    <t>БАЛАНС (стр. 550 + стр. 570)</t>
  </si>
  <si>
    <t>Документ подписан ЭП:</t>
  </si>
  <si>
    <t>А.А. Добровольский</t>
  </si>
  <si>
    <t>01 января 2025 г.</t>
  </si>
  <si>
    <t>МУНИЦИПАЛЬНОЕ УЧРЕЖДЕНИЕ "ТАЛНАХСКОЕ ТЕРРИТОРИАЛЬНОЕ УПРАВЛЕНИЕ АДМИНИСТРАЦИИ ГОРОДА НОРИЛЬСКА"</t>
  </si>
  <si>
    <t>И.Ю. Жабина</t>
  </si>
  <si>
    <t>2457049545</t>
  </si>
  <si>
    <t>01.01.2025</t>
  </si>
  <si>
    <t>016</t>
  </si>
  <si>
    <t>04093636</t>
  </si>
  <si>
    <t>5</t>
  </si>
  <si>
    <t>3</t>
  </si>
  <si>
    <t>04300047</t>
  </si>
  <si>
    <t>ГОД</t>
  </si>
  <si>
    <t>500</t>
  </si>
  <si>
    <t>бюджет муниципального образования город Норильск</t>
  </si>
  <si>
    <t>Основные средства (балансовая стоимость, 010100000)*</t>
  </si>
  <si>
    <t>из них: 
 амортизация основных средств*</t>
  </si>
  <si>
    <t>Нематериальные активы** 
(остаточная стоимость, стр. 040 - стр. 050)</t>
  </si>
  <si>
    <t>Непроизведенные активы (010300000)**
 (остаточная стоимость)</t>
  </si>
  <si>
    <t>Нефинансовые активы имущества казны (010800000)** 
(остаточная стоимость)</t>
  </si>
  <si>
    <t>Основные средства (остаточная стоимость, стр. 010 - стр. 020)</t>
  </si>
  <si>
    <t>04729000</t>
  </si>
  <si>
    <t>84.11.3</t>
  </si>
  <si>
    <t>в кассе учреждения  (020130000)</t>
  </si>
  <si>
    <t>Капустина Евгения Викторовна</t>
  </si>
  <si>
    <t>Главный бухгалтер</t>
  </si>
  <si>
    <t>9F4EBD211A0260A1E3FBCA2A1B1FFF707D887321</t>
  </si>
  <si>
    <t>008BEF872C5BE55DE33A42107A0770E551</t>
  </si>
  <si>
    <t>Казначейство России</t>
  </si>
  <si>
    <t>Руководитель</t>
  </si>
  <si>
    <t>Соколов Андрей Александрович</t>
  </si>
  <si>
    <t>19CBED18C2D3EE860CCF429FE5FEC09D5388E9E7</t>
  </si>
  <si>
    <t>00A57579F2F88C04694EB9214CDA817A03</t>
  </si>
  <si>
    <t>А.А. Соколов</t>
  </si>
  <si>
    <t>Е.В. Капустина</t>
  </si>
  <si>
    <t>Форма 0503130 с. 5</t>
  </si>
  <si>
    <t>СПРАВКА</t>
  </si>
  <si>
    <t>О НАЛИЧИИ ИМУЩЕСТВА И ОБЯЗАТЕЛЬСТВ НА ЗАБАЛАНСОВЫХ СЧЕТАХ</t>
  </si>
  <si>
    <t>Номер 
счета</t>
  </si>
  <si>
    <t>Наименование забалансового счета, показателя</t>
  </si>
  <si>
    <t>Код строки</t>
  </si>
  <si>
    <t>На начало года</t>
  </si>
  <si>
    <t>На конец отчетного периода</t>
  </si>
  <si>
    <t>01</t>
  </si>
  <si>
    <t>Имущество, полученное в пользование</t>
  </si>
  <si>
    <t>02</t>
  </si>
  <si>
    <t>Материальные ценности на хранении</t>
  </si>
  <si>
    <t>03</t>
  </si>
  <si>
    <t>Бланки строгой отчетности</t>
  </si>
  <si>
    <t>04</t>
  </si>
  <si>
    <t>Сомнительная задолженность, всего</t>
  </si>
  <si>
    <t>в том числе:</t>
  </si>
  <si>
    <t>05</t>
  </si>
  <si>
    <t>Материальные ценности, оплаченные по централизованному снабжению</t>
  </si>
  <si>
    <t>06</t>
  </si>
  <si>
    <t>Задолженность учащихся и студентов за невозвращенные материальные ценности</t>
  </si>
  <si>
    <t>07</t>
  </si>
  <si>
    <t>Награды, призы, кубки и ценные подарки, сувениры</t>
  </si>
  <si>
    <t>08</t>
  </si>
  <si>
    <t>Путевки неоплаченные</t>
  </si>
  <si>
    <t>09</t>
  </si>
  <si>
    <t>Запасные части к транспортным средствам, выданные взамен изношенных</t>
  </si>
  <si>
    <t>090</t>
  </si>
  <si>
    <t>10</t>
  </si>
  <si>
    <t>Обеспечение исполнения обязательств, всего</t>
  </si>
  <si>
    <t>задаток</t>
  </si>
  <si>
    <t>залог</t>
  </si>
  <si>
    <t>102</t>
  </si>
  <si>
    <t>банковская гарантия</t>
  </si>
  <si>
    <t>103</t>
  </si>
  <si>
    <t>поручительство</t>
  </si>
  <si>
    <t>104</t>
  </si>
  <si>
    <t>иное обеспечение</t>
  </si>
  <si>
    <t>105</t>
  </si>
  <si>
    <t>11</t>
  </si>
  <si>
    <t>Государственные и муниципальные гарантии, всего</t>
  </si>
  <si>
    <t>государственные гарантии</t>
  </si>
  <si>
    <t>111</t>
  </si>
  <si>
    <t>муниципальные гарантии</t>
  </si>
  <si>
    <t>112</t>
  </si>
  <si>
    <t>12</t>
  </si>
  <si>
    <t>Спецоборудование для выполнения научно-исследовательских работ по договорам с заказчиками</t>
  </si>
  <si>
    <t>13</t>
  </si>
  <si>
    <t>Экспериментальные устройства</t>
  </si>
  <si>
    <t>14</t>
  </si>
  <si>
    <t>Расчетные документы, ожидающие исполнения</t>
  </si>
  <si>
    <t>15</t>
  </si>
  <si>
    <t>Расчетные документы, не оплаченные в срок из-за отсутствия средств на счете 
государственного (муниципального) учреждения</t>
  </si>
  <si>
    <t>16</t>
  </si>
  <si>
    <t>Переплаты пенсий и пособий вследствие неправильного применения законодательства  о пенсиях и пособиях, счетных ошибок</t>
  </si>
  <si>
    <t>Форма 0503130 с. 6</t>
  </si>
  <si>
    <t>17</t>
  </si>
  <si>
    <t>Поступления денежных средств, всего</t>
  </si>
  <si>
    <t>доходы</t>
  </si>
  <si>
    <t>171</t>
  </si>
  <si>
    <t>расходы</t>
  </si>
  <si>
    <t>172</t>
  </si>
  <si>
    <t>источники финансирования дефицита бюджета</t>
  </si>
  <si>
    <t>173</t>
  </si>
  <si>
    <t>18</t>
  </si>
  <si>
    <t>Выбытия денежных средств, всего</t>
  </si>
  <si>
    <t>180</t>
  </si>
  <si>
    <t>182</t>
  </si>
  <si>
    <t>183</t>
  </si>
  <si>
    <t>19</t>
  </si>
  <si>
    <t>Невыясненные поступления прошлых лет</t>
  </si>
  <si>
    <t>20</t>
  </si>
  <si>
    <t>Задолженность, не востребованная кредиторами, всего</t>
  </si>
  <si>
    <t>21</t>
  </si>
  <si>
    <t>Основные средства в эксплуатации</t>
  </si>
  <si>
    <t>210</t>
  </si>
  <si>
    <t>22</t>
  </si>
  <si>
    <t>Материальные ценности, полученные по централизованному снабжению</t>
  </si>
  <si>
    <t>220</t>
  </si>
  <si>
    <t>23</t>
  </si>
  <si>
    <t>Периодические издания для пользования</t>
  </si>
  <si>
    <t>230</t>
  </si>
  <si>
    <t>24</t>
  </si>
  <si>
    <t>Нефинансовые активы, переданные в доверительное управление</t>
  </si>
  <si>
    <t>25</t>
  </si>
  <si>
    <t>Имущество, переданное в возмездное пользование (аренду)</t>
  </si>
  <si>
    <t>26</t>
  </si>
  <si>
    <t>Имущество, переданное в безвозмездное  пользование</t>
  </si>
  <si>
    <t>27</t>
  </si>
  <si>
    <t>Материальные ценности, выданные в личное пользование работникам (сотрудникам)</t>
  </si>
  <si>
    <t>29</t>
  </si>
  <si>
    <t>Представленные субсидии на приобретение жилья</t>
  </si>
  <si>
    <t>30</t>
  </si>
  <si>
    <t>Расчеты по исполнению денежных обязательств через третьих лиц</t>
  </si>
  <si>
    <t>31</t>
  </si>
  <si>
    <t>Акции по номинальной стоимости</t>
  </si>
  <si>
    <t>300</t>
  </si>
  <si>
    <t>38</t>
  </si>
  <si>
    <t>Сметная стоимость создания (реконструкции) объекта концессии</t>
  </si>
  <si>
    <t>310</t>
  </si>
  <si>
    <t>39</t>
  </si>
  <si>
    <t>Доходы от инвестиций на создание и (или) реконструкцию объекта концессии</t>
  </si>
  <si>
    <t>320</t>
  </si>
  <si>
    <t>40</t>
  </si>
  <si>
    <t>Финансовые активы в управляющих компаниях</t>
  </si>
  <si>
    <t>330</t>
  </si>
  <si>
    <t>42</t>
  </si>
  <si>
    <t>Бюджетные инвестиции, реализуемые организациями</t>
  </si>
  <si>
    <t>45</t>
  </si>
  <si>
    <t>Доходы и расходы по долгосрочным договорам строительного подряда</t>
  </si>
  <si>
    <t>49</t>
  </si>
  <si>
    <t>Непризнанный результат объекта инвестирования</t>
  </si>
  <si>
    <t>360</t>
  </si>
  <si>
    <t>Руководитель ______________________</t>
  </si>
  <si>
    <t>Главный бухгалтер __________________</t>
  </si>
  <si>
    <t>COLT</t>
  </si>
  <si>
    <t>(подпись)</t>
  </si>
  <si>
    <t xml:space="preserve">(руководитель централизованной </t>
  </si>
  <si>
    <t>бухгалтерии)</t>
  </si>
  <si>
    <t>________    _______________  20___ 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</si>
</sst>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 \-\ #,##0.00;\ \-"/>
  </numFmts>
  <fonts count="34" x14ac:knownFonts="1">
    <font>
      <sz val="10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b/>
      <sz val="8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8"/>
      <name val="Arial Cyr"/>
      <charset val="204"/>
    </font>
    <font>
      <i/>
      <sz val="12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i/>
      <sz val="12"/>
      <color indexed="8"/>
      <name val="Arial"/>
      <family val="2"/>
      <charset val="204"/>
    </font>
    <font>
      <b/>
      <i/>
      <sz val="8"/>
      <color indexed="8"/>
      <name val="Arial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0C0C0"/>
        <bgColor indexed="64"/>
      </patternFill>
    </fill>
    <fill>
      <patternFill patternType="lightGray"/>
    </fill>
    <fill>
      <patternFill patternType="solid">
        <fgColor indexed="44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71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7" borderId="1" applyNumberFormat="0" applyAlignment="0" applyProtection="0"/>
    <xf numFmtId="0" fontId="7" fillId="7" borderId="1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4" fillId="21" borderId="7" applyNumberFormat="0" applyAlignment="0" applyProtection="0"/>
    <xf numFmtId="0" fontId="14" fillId="21" borderId="7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4" fillId="0" borderId="0"/>
    <xf numFmtId="0" fontId="5" fillId="0" borderId="0"/>
    <xf numFmtId="0" fontId="29" fillId="0" borderId="0"/>
    <xf numFmtId="0" fontId="5" fillId="0" borderId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5" fillId="0" borderId="0"/>
  </cellStyleXfs>
  <cellXfs count="312">
    <xf numFmtId="0" fontId="0" fillId="0" borderId="0" xfId="0"/>
    <xf numFmtId="0" fontId="4" fillId="0" borderId="0" xfId="0" applyFont="1" applyProtection="1"/>
    <xf numFmtId="0" fontId="4" fillId="0" borderId="10" xfId="0" applyFont="1" applyBorder="1" applyAlignment="1" applyProtection="1">
      <alignment horizontal="center"/>
    </xf>
    <xf numFmtId="49" fontId="1" fillId="0" borderId="0" xfId="0" applyNumberFormat="1" applyFont="1" applyAlignment="1" applyProtection="1">
      <alignment horizontal="left" wrapText="1"/>
    </xf>
    <xf numFmtId="49" fontId="0" fillId="0" borderId="0" xfId="0" applyNumberFormat="1" applyProtection="1"/>
    <xf numFmtId="0" fontId="2" fillId="0" borderId="0" xfId="0" applyFont="1" applyProtection="1"/>
    <xf numFmtId="0" fontId="2" fillId="0" borderId="0" xfId="0" applyFont="1" applyAlignment="1" applyProtection="1">
      <alignment horizontal="right"/>
    </xf>
    <xf numFmtId="49" fontId="2" fillId="0" borderId="11" xfId="0" applyNumberFormat="1" applyFont="1" applyBorder="1" applyAlignment="1" applyProtection="1">
      <alignment horizontal="center"/>
    </xf>
    <xf numFmtId="0" fontId="0" fillId="0" borderId="0" xfId="0" applyProtection="1"/>
    <xf numFmtId="0" fontId="2" fillId="0" borderId="0" xfId="0" applyFont="1" applyAlignment="1" applyProtection="1">
      <alignment horizontal="centerContinuous"/>
    </xf>
    <xf numFmtId="0" fontId="2" fillId="0" borderId="12" xfId="0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left" wrapText="1"/>
    </xf>
    <xf numFmtId="49" fontId="2" fillId="0" borderId="0" xfId="0" applyNumberFormat="1" applyFont="1" applyAlignment="1" applyProtection="1">
      <alignment wrapText="1"/>
    </xf>
    <xf numFmtId="49" fontId="2" fillId="0" borderId="0" xfId="0" applyNumberFormat="1" applyFont="1" applyProtection="1"/>
    <xf numFmtId="49" fontId="2" fillId="0" borderId="13" xfId="0" applyNumberFormat="1" applyFont="1" applyBorder="1" applyAlignment="1" applyProtection="1">
      <alignment horizontal="center"/>
    </xf>
    <xf numFmtId="0" fontId="2" fillId="0" borderId="12" xfId="0" applyFont="1" applyBorder="1" applyProtection="1"/>
    <xf numFmtId="0" fontId="2" fillId="0" borderId="0" xfId="0" applyFont="1" applyBorder="1" applyProtection="1"/>
    <xf numFmtId="49" fontId="2" fillId="0" borderId="0" xfId="0" applyNumberFormat="1" applyFont="1" applyBorder="1" applyProtection="1"/>
    <xf numFmtId="49" fontId="2" fillId="0" borderId="14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49" fontId="3" fillId="24" borderId="0" xfId="0" applyNumberFormat="1" applyFont="1" applyFill="1" applyBorder="1" applyAlignment="1" applyProtection="1">
      <alignment horizontal="center" wrapText="1"/>
    </xf>
    <xf numFmtId="49" fontId="2" fillId="24" borderId="17" xfId="0" applyNumberFormat="1" applyFont="1" applyFill="1" applyBorder="1" applyAlignment="1" applyProtection="1">
      <alignment horizontal="center"/>
    </xf>
    <xf numFmtId="164" fontId="2" fillId="24" borderId="18" xfId="0" applyNumberFormat="1" applyFont="1" applyFill="1" applyBorder="1" applyAlignment="1" applyProtection="1">
      <alignment horizontal="center"/>
    </xf>
    <xf numFmtId="164" fontId="2" fillId="24" borderId="19" xfId="0" applyNumberFormat="1" applyFont="1" applyFill="1" applyBorder="1" applyAlignment="1" applyProtection="1">
      <alignment horizontal="center" vertical="top"/>
    </xf>
    <xf numFmtId="49" fontId="2" fillId="24" borderId="20" xfId="0" applyNumberFormat="1" applyFont="1" applyFill="1" applyBorder="1" applyAlignment="1" applyProtection="1">
      <alignment wrapText="1"/>
    </xf>
    <xf numFmtId="49" fontId="2" fillId="24" borderId="21" xfId="0" applyNumberFormat="1" applyFont="1" applyFill="1" applyBorder="1" applyAlignment="1" applyProtection="1">
      <alignment horizontal="center"/>
    </xf>
    <xf numFmtId="49" fontId="2" fillId="24" borderId="20" xfId="0" applyNumberFormat="1" applyFont="1" applyFill="1" applyBorder="1" applyAlignment="1" applyProtection="1">
      <alignment horizontal="left" wrapText="1"/>
    </xf>
    <xf numFmtId="49" fontId="2" fillId="24" borderId="22" xfId="0" applyNumberFormat="1" applyFont="1" applyFill="1" applyBorder="1" applyAlignment="1" applyProtection="1">
      <alignment horizontal="left" wrapText="1"/>
    </xf>
    <xf numFmtId="49" fontId="2" fillId="24" borderId="23" xfId="0" applyNumberFormat="1" applyFont="1" applyFill="1" applyBorder="1" applyAlignment="1" applyProtection="1">
      <alignment horizontal="left" wrapText="1"/>
    </xf>
    <xf numFmtId="49" fontId="2" fillId="24" borderId="24" xfId="0" applyNumberFormat="1" applyFont="1" applyFill="1" applyBorder="1" applyAlignment="1" applyProtection="1">
      <alignment horizontal="center"/>
    </xf>
    <xf numFmtId="49" fontId="2" fillId="24" borderId="25" xfId="0" applyNumberFormat="1" applyFont="1" applyFill="1" applyBorder="1" applyAlignment="1" applyProtection="1">
      <alignment horizontal="center"/>
    </xf>
    <xf numFmtId="49" fontId="3" fillId="0" borderId="12" xfId="0" applyNumberFormat="1" applyFont="1" applyBorder="1" applyAlignment="1" applyProtection="1">
      <alignment horizontal="left" wrapText="1"/>
    </xf>
    <xf numFmtId="49" fontId="2" fillId="0" borderId="12" xfId="0" applyNumberFormat="1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164" fontId="2" fillId="24" borderId="19" xfId="0" applyNumberFormat="1" applyFont="1" applyFill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left" wrapText="1"/>
    </xf>
    <xf numFmtId="49" fontId="2" fillId="0" borderId="0" xfId="0" applyNumberFormat="1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49" fontId="3" fillId="24" borderId="26" xfId="0" applyNumberFormat="1" applyFont="1" applyFill="1" applyBorder="1" applyAlignment="1" applyProtection="1">
      <alignment horizontal="center" wrapText="1"/>
    </xf>
    <xf numFmtId="164" fontId="2" fillId="24" borderId="27" xfId="0" applyNumberFormat="1" applyFont="1" applyFill="1" applyBorder="1" applyAlignment="1" applyProtection="1">
      <alignment horizontal="center"/>
    </xf>
    <xf numFmtId="49" fontId="2" fillId="24" borderId="28" xfId="0" applyNumberFormat="1" applyFont="1" applyFill="1" applyBorder="1" applyAlignment="1" applyProtection="1">
      <alignment horizontal="center"/>
    </xf>
    <xf numFmtId="49" fontId="0" fillId="0" borderId="0" xfId="0" applyNumberFormat="1" applyAlignment="1" applyProtection="1">
      <alignment wrapText="1"/>
    </xf>
    <xf numFmtId="0" fontId="2" fillId="0" borderId="0" xfId="0" applyFont="1" applyAlignment="1" applyProtection="1">
      <alignment horizontal="left"/>
    </xf>
    <xf numFmtId="49" fontId="2" fillId="0" borderId="0" xfId="0" applyNumberFormat="1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Border="1" applyProtection="1"/>
    <xf numFmtId="49" fontId="2" fillId="0" borderId="0" xfId="0" applyNumberFormat="1" applyFont="1" applyAlignment="1" applyProtection="1">
      <alignment horizontal="center" vertical="center"/>
    </xf>
    <xf numFmtId="0" fontId="22" fillId="24" borderId="22" xfId="0" applyFont="1" applyFill="1" applyBorder="1" applyAlignment="1" applyProtection="1">
      <alignment horizontal="left" wrapText="1"/>
    </xf>
    <xf numFmtId="0" fontId="22" fillId="24" borderId="20" xfId="0" applyFont="1" applyFill="1" applyBorder="1" applyAlignment="1" applyProtection="1">
      <alignment horizontal="left" wrapText="1"/>
    </xf>
    <xf numFmtId="0" fontId="22" fillId="24" borderId="23" xfId="0" applyFont="1" applyFill="1" applyBorder="1" applyAlignment="1" applyProtection="1">
      <alignment horizontal="left" wrapText="1"/>
    </xf>
    <xf numFmtId="0" fontId="22" fillId="24" borderId="22" xfId="0" applyFont="1" applyFill="1" applyBorder="1" applyAlignment="1" applyProtection="1">
      <alignment horizontal="left" wrapText="1" indent="4"/>
    </xf>
    <xf numFmtId="49" fontId="2" fillId="24" borderId="29" xfId="0" applyNumberFormat="1" applyFont="1" applyFill="1" applyBorder="1" applyAlignment="1" applyProtection="1">
      <alignment horizontal="center"/>
    </xf>
    <xf numFmtId="49" fontId="2" fillId="24" borderId="30" xfId="0" applyNumberFormat="1" applyFont="1" applyFill="1" applyBorder="1" applyAlignment="1" applyProtection="1">
      <alignment horizontal="center"/>
    </xf>
    <xf numFmtId="49" fontId="2" fillId="24" borderId="31" xfId="0" applyNumberFormat="1" applyFont="1" applyFill="1" applyBorder="1" applyAlignment="1" applyProtection="1">
      <alignment horizontal="center"/>
    </xf>
    <xf numFmtId="49" fontId="2" fillId="24" borderId="32" xfId="0" applyNumberFormat="1" applyFont="1" applyFill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left" wrapText="1"/>
      <protection locked="0"/>
    </xf>
    <xf numFmtId="49" fontId="2" fillId="0" borderId="33" xfId="0" applyNumberFormat="1" applyFont="1" applyBorder="1" applyAlignment="1" applyProtection="1">
      <alignment horizontal="center"/>
      <protection locked="0"/>
    </xf>
    <xf numFmtId="0" fontId="2" fillId="0" borderId="34" xfId="0" applyFont="1" applyBorder="1" applyAlignment="1" applyProtection="1">
      <alignment horizontal="center" vertical="center"/>
    </xf>
    <xf numFmtId="0" fontId="2" fillId="0" borderId="26" xfId="0" applyFont="1" applyBorder="1" applyAlignment="1" applyProtection="1">
      <alignment horizontal="right"/>
    </xf>
    <xf numFmtId="0" fontId="2" fillId="0" borderId="35" xfId="0" applyFont="1" applyBorder="1" applyAlignment="1" applyProtection="1">
      <alignment horizontal="center" vertical="center"/>
    </xf>
    <xf numFmtId="49" fontId="3" fillId="24" borderId="36" xfId="0" applyNumberFormat="1" applyFont="1" applyFill="1" applyBorder="1" applyAlignment="1" applyProtection="1">
      <alignment horizontal="left" wrapText="1"/>
    </xf>
    <xf numFmtId="49" fontId="2" fillId="0" borderId="37" xfId="0" applyNumberFormat="1" applyFont="1" applyBorder="1" applyAlignment="1" applyProtection="1">
      <alignment horizontal="center" vertical="center"/>
    </xf>
    <xf numFmtId="164" fontId="23" fillId="0" borderId="38" xfId="0" applyNumberFormat="1" applyFont="1" applyFill="1" applyBorder="1" applyAlignment="1" applyProtection="1">
      <alignment horizontal="right"/>
      <protection locked="0"/>
    </xf>
    <xf numFmtId="164" fontId="23" fillId="0" borderId="39" xfId="0" applyNumberFormat="1" applyFont="1" applyFill="1" applyBorder="1" applyAlignment="1" applyProtection="1">
      <alignment horizontal="right"/>
      <protection locked="0"/>
    </xf>
    <xf numFmtId="164" fontId="23" fillId="25" borderId="40" xfId="0" applyNumberFormat="1" applyFont="1" applyFill="1" applyBorder="1" applyAlignment="1" applyProtection="1">
      <alignment horizontal="right"/>
    </xf>
    <xf numFmtId="164" fontId="23" fillId="0" borderId="41" xfId="0" applyNumberFormat="1" applyFont="1" applyFill="1" applyBorder="1" applyAlignment="1" applyProtection="1">
      <alignment horizontal="right"/>
      <protection locked="0"/>
    </xf>
    <xf numFmtId="164" fontId="23" fillId="25" borderId="41" xfId="0" applyNumberFormat="1" applyFont="1" applyFill="1" applyBorder="1" applyAlignment="1" applyProtection="1">
      <alignment horizontal="right"/>
    </xf>
    <xf numFmtId="164" fontId="23" fillId="24" borderId="18" xfId="0" applyNumberFormat="1" applyFont="1" applyFill="1" applyBorder="1" applyAlignment="1" applyProtection="1">
      <alignment horizontal="right"/>
    </xf>
    <xf numFmtId="164" fontId="23" fillId="24" borderId="19" xfId="0" applyNumberFormat="1" applyFont="1" applyFill="1" applyBorder="1" applyAlignment="1" applyProtection="1">
      <alignment horizontal="right"/>
    </xf>
    <xf numFmtId="164" fontId="23" fillId="0" borderId="42" xfId="0" applyNumberFormat="1" applyFont="1" applyFill="1" applyBorder="1" applyAlignment="1" applyProtection="1">
      <alignment horizontal="right"/>
      <protection locked="0"/>
    </xf>
    <xf numFmtId="164" fontId="23" fillId="0" borderId="43" xfId="0" applyNumberFormat="1" applyFont="1" applyFill="1" applyBorder="1" applyAlignment="1" applyProtection="1">
      <alignment horizontal="right"/>
      <protection locked="0"/>
    </xf>
    <xf numFmtId="164" fontId="23" fillId="0" borderId="44" xfId="0" applyNumberFormat="1" applyFont="1" applyFill="1" applyBorder="1" applyAlignment="1" applyProtection="1">
      <alignment horizontal="right"/>
      <protection locked="0"/>
    </xf>
    <xf numFmtId="164" fontId="23" fillId="25" borderId="44" xfId="0" applyNumberFormat="1" applyFont="1" applyFill="1" applyBorder="1" applyAlignment="1" applyProtection="1">
      <alignment horizontal="right"/>
    </xf>
    <xf numFmtId="164" fontId="23" fillId="25" borderId="45" xfId="0" applyNumberFormat="1" applyFont="1" applyFill="1" applyBorder="1" applyAlignment="1" applyProtection="1">
      <alignment horizontal="right"/>
    </xf>
    <xf numFmtId="164" fontId="23" fillId="0" borderId="46" xfId="0" applyNumberFormat="1" applyFont="1" applyFill="1" applyBorder="1" applyAlignment="1" applyProtection="1">
      <alignment horizontal="right"/>
      <protection locked="0"/>
    </xf>
    <xf numFmtId="164" fontId="23" fillId="0" borderId="47" xfId="0" applyNumberFormat="1" applyFont="1" applyFill="1" applyBorder="1" applyAlignment="1" applyProtection="1">
      <alignment horizontal="right"/>
      <protection locked="0"/>
    </xf>
    <xf numFmtId="164" fontId="23" fillId="0" borderId="16" xfId="0" applyNumberFormat="1" applyFont="1" applyFill="1" applyBorder="1" applyAlignment="1" applyProtection="1">
      <alignment horizontal="right"/>
      <protection locked="0"/>
    </xf>
    <xf numFmtId="164" fontId="23" fillId="24" borderId="27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left"/>
      <protection locked="0"/>
    </xf>
    <xf numFmtId="14" fontId="2" fillId="0" borderId="48" xfId="0" applyNumberFormat="1" applyFont="1" applyFill="1" applyBorder="1" applyAlignment="1" applyProtection="1">
      <alignment horizontal="center"/>
      <protection locked="0"/>
    </xf>
    <xf numFmtId="49" fontId="23" fillId="0" borderId="33" xfId="0" applyNumberFormat="1" applyFont="1" applyFill="1" applyBorder="1" applyAlignment="1" applyProtection="1">
      <alignment horizontal="center"/>
      <protection locked="0"/>
    </xf>
    <xf numFmtId="49" fontId="2" fillId="24" borderId="49" xfId="0" applyNumberFormat="1" applyFont="1" applyFill="1" applyBorder="1" applyAlignment="1" applyProtection="1">
      <alignment horizontal="center"/>
    </xf>
    <xf numFmtId="0" fontId="22" fillId="24" borderId="26" xfId="0" applyFont="1" applyFill="1" applyBorder="1" applyAlignment="1" applyProtection="1">
      <alignment horizontal="left" wrapText="1"/>
    </xf>
    <xf numFmtId="49" fontId="2" fillId="27" borderId="0" xfId="0" applyNumberFormat="1" applyFont="1" applyFill="1" applyProtection="1"/>
    <xf numFmtId="49" fontId="2" fillId="26" borderId="0" xfId="0" applyNumberFormat="1" applyFont="1" applyFill="1" applyAlignment="1" applyProtection="1">
      <alignment horizontal="left"/>
    </xf>
    <xf numFmtId="49" fontId="2" fillId="0" borderId="0" xfId="0" applyNumberFormat="1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right" indent="1"/>
    </xf>
    <xf numFmtId="49" fontId="2" fillId="24" borderId="20" xfId="0" applyNumberFormat="1" applyFont="1" applyFill="1" applyBorder="1" applyAlignment="1" applyProtection="1">
      <alignment horizontal="left" wrapText="1" indent="2"/>
    </xf>
    <xf numFmtId="49" fontId="2" fillId="24" borderId="23" xfId="0" applyNumberFormat="1" applyFont="1" applyFill="1" applyBorder="1" applyAlignment="1" applyProtection="1">
      <alignment horizontal="left" wrapText="1" indent="2"/>
    </xf>
    <xf numFmtId="49" fontId="2" fillId="24" borderId="22" xfId="0" applyNumberFormat="1" applyFont="1" applyFill="1" applyBorder="1" applyAlignment="1" applyProtection="1">
      <alignment horizontal="left" wrapText="1" indent="2"/>
    </xf>
    <xf numFmtId="49" fontId="2" fillId="24" borderId="23" xfId="0" applyNumberFormat="1" applyFont="1" applyFill="1" applyBorder="1" applyAlignment="1" applyProtection="1">
      <alignment horizontal="left" vertical="center" wrapText="1"/>
    </xf>
    <xf numFmtId="49" fontId="2" fillId="24" borderId="22" xfId="0" applyNumberFormat="1" applyFont="1" applyFill="1" applyBorder="1" applyAlignment="1" applyProtection="1">
      <alignment horizontal="left" vertical="center" wrapText="1" indent="2"/>
    </xf>
    <xf numFmtId="0" fontId="22" fillId="24" borderId="20" xfId="0" applyFont="1" applyFill="1" applyBorder="1" applyAlignment="1" applyProtection="1">
      <alignment horizontal="left" wrapText="1" indent="3"/>
    </xf>
    <xf numFmtId="0" fontId="22" fillId="24" borderId="20" xfId="0" applyFont="1" applyFill="1" applyBorder="1" applyAlignment="1" applyProtection="1">
      <alignment horizontal="left" wrapText="1" indent="2"/>
    </xf>
    <xf numFmtId="0" fontId="22" fillId="24" borderId="22" xfId="0" applyFont="1" applyFill="1" applyBorder="1" applyAlignment="1" applyProtection="1">
      <alignment horizontal="left" wrapText="1" indent="3"/>
    </xf>
    <xf numFmtId="0" fontId="22" fillId="24" borderId="50" xfId="0" applyFont="1" applyFill="1" applyBorder="1" applyAlignment="1" applyProtection="1">
      <alignment horizontal="left" wrapText="1" indent="2"/>
    </xf>
    <xf numFmtId="0" fontId="22" fillId="24" borderId="51" xfId="0" applyFont="1" applyFill="1" applyBorder="1" applyAlignment="1" applyProtection="1">
      <alignment horizontal="left" wrapText="1"/>
    </xf>
    <xf numFmtId="0" fontId="3" fillId="24" borderId="36" xfId="0" applyFont="1" applyFill="1" applyBorder="1" applyAlignment="1" applyProtection="1">
      <alignment horizontal="left" wrapText="1"/>
    </xf>
    <xf numFmtId="49" fontId="3" fillId="24" borderId="25" xfId="0" applyNumberFormat="1" applyFont="1" applyFill="1" applyBorder="1" applyAlignment="1" applyProtection="1">
      <alignment horizontal="center"/>
    </xf>
    <xf numFmtId="164" fontId="23" fillId="28" borderId="52" xfId="0" applyNumberFormat="1" applyFont="1" applyFill="1" applyBorder="1" applyAlignment="1" applyProtection="1">
      <alignment horizontal="right"/>
    </xf>
    <xf numFmtId="164" fontId="23" fillId="28" borderId="53" xfId="0" applyNumberFormat="1" applyFont="1" applyFill="1" applyBorder="1" applyAlignment="1" applyProtection="1">
      <alignment horizontal="right"/>
    </xf>
    <xf numFmtId="0" fontId="22" fillId="24" borderId="23" xfId="0" applyFont="1" applyFill="1" applyBorder="1" applyAlignment="1" applyProtection="1">
      <alignment horizontal="left" wrapText="1" indent="2"/>
    </xf>
    <xf numFmtId="0" fontId="22" fillId="24" borderId="22" xfId="0" applyFont="1" applyFill="1" applyBorder="1" applyAlignment="1" applyProtection="1">
      <alignment horizontal="left" wrapText="1" indent="2"/>
    </xf>
    <xf numFmtId="164" fontId="23" fillId="24" borderId="46" xfId="0" applyNumberFormat="1" applyFont="1" applyFill="1" applyBorder="1" applyAlignment="1" applyProtection="1">
      <alignment horizontal="right"/>
    </xf>
    <xf numFmtId="164" fontId="23" fillId="24" borderId="47" xfId="0" applyNumberFormat="1" applyFont="1" applyFill="1" applyBorder="1" applyAlignment="1" applyProtection="1">
      <alignment horizontal="right"/>
    </xf>
    <xf numFmtId="164" fontId="23" fillId="24" borderId="54" xfId="0" applyNumberFormat="1" applyFont="1" applyFill="1" applyBorder="1" applyAlignment="1" applyProtection="1">
      <alignment horizontal="right"/>
    </xf>
    <xf numFmtId="164" fontId="23" fillId="29" borderId="52" xfId="0" applyNumberFormat="1" applyFont="1" applyFill="1" applyBorder="1" applyAlignment="1" applyProtection="1">
      <alignment horizontal="right"/>
    </xf>
    <xf numFmtId="164" fontId="23" fillId="29" borderId="53" xfId="0" applyNumberFormat="1" applyFont="1" applyFill="1" applyBorder="1" applyAlignment="1" applyProtection="1">
      <alignment horizontal="right"/>
    </xf>
    <xf numFmtId="164" fontId="23" fillId="30" borderId="38" xfId="0" applyNumberFormat="1" applyFont="1" applyFill="1" applyBorder="1" applyAlignment="1" applyProtection="1">
      <alignment horizontal="right"/>
    </xf>
    <xf numFmtId="164" fontId="23" fillId="30" borderId="40" xfId="0" applyNumberFormat="1" applyFont="1" applyFill="1" applyBorder="1" applyAlignment="1" applyProtection="1">
      <alignment horizontal="right"/>
    </xf>
    <xf numFmtId="164" fontId="23" fillId="30" borderId="10" xfId="0" applyNumberFormat="1" applyFont="1" applyFill="1" applyBorder="1" applyAlignment="1" applyProtection="1">
      <alignment horizontal="right"/>
    </xf>
    <xf numFmtId="164" fontId="23" fillId="30" borderId="55" xfId="0" applyNumberFormat="1" applyFont="1" applyFill="1" applyBorder="1" applyAlignment="1" applyProtection="1">
      <alignment horizontal="right"/>
    </xf>
    <xf numFmtId="164" fontId="23" fillId="31" borderId="38" xfId="0" applyNumberFormat="1" applyFont="1" applyFill="1" applyBorder="1" applyAlignment="1" applyProtection="1">
      <alignment horizontal="right"/>
    </xf>
    <xf numFmtId="164" fontId="23" fillId="31" borderId="56" xfId="0" applyNumberFormat="1" applyFont="1" applyFill="1" applyBorder="1" applyAlignment="1" applyProtection="1">
      <alignment horizontal="right"/>
    </xf>
    <xf numFmtId="164" fontId="23" fillId="31" borderId="10" xfId="0" applyNumberFormat="1" applyFont="1" applyFill="1" applyBorder="1" applyAlignment="1" applyProtection="1">
      <alignment horizontal="right"/>
    </xf>
    <xf numFmtId="164" fontId="23" fillId="32" borderId="38" xfId="0" applyNumberFormat="1" applyFont="1" applyFill="1" applyBorder="1" applyAlignment="1" applyProtection="1">
      <alignment horizontal="right"/>
    </xf>
    <xf numFmtId="164" fontId="23" fillId="32" borderId="39" xfId="0" applyNumberFormat="1" applyFont="1" applyFill="1" applyBorder="1" applyAlignment="1" applyProtection="1">
      <alignment horizontal="right"/>
    </xf>
    <xf numFmtId="164" fontId="23" fillId="32" borderId="42" xfId="0" applyNumberFormat="1" applyFont="1" applyFill="1" applyBorder="1" applyAlignment="1" applyProtection="1">
      <alignment horizontal="right"/>
    </xf>
    <xf numFmtId="164" fontId="23" fillId="32" borderId="44" xfId="0" applyNumberFormat="1" applyFont="1" applyFill="1" applyBorder="1" applyAlignment="1" applyProtection="1">
      <alignment horizontal="right"/>
    </xf>
    <xf numFmtId="164" fontId="23" fillId="32" borderId="41" xfId="0" applyNumberFormat="1" applyFont="1" applyFill="1" applyBorder="1" applyAlignment="1" applyProtection="1">
      <alignment horizontal="right"/>
    </xf>
    <xf numFmtId="164" fontId="23" fillId="32" borderId="43" xfId="0" applyNumberFormat="1" applyFont="1" applyFill="1" applyBorder="1" applyAlignment="1" applyProtection="1">
      <alignment horizontal="right"/>
    </xf>
    <xf numFmtId="164" fontId="23" fillId="30" borderId="56" xfId="0" applyNumberFormat="1" applyFont="1" applyFill="1" applyBorder="1" applyAlignment="1" applyProtection="1">
      <alignment horizontal="right"/>
    </xf>
    <xf numFmtId="164" fontId="23" fillId="30" borderId="41" xfId="0" applyNumberFormat="1" applyFont="1" applyFill="1" applyBorder="1" applyAlignment="1" applyProtection="1">
      <alignment horizontal="right"/>
    </xf>
    <xf numFmtId="164" fontId="23" fillId="32" borderId="16" xfId="0" applyNumberFormat="1" applyFont="1" applyFill="1" applyBorder="1" applyAlignment="1" applyProtection="1">
      <alignment horizontal="right"/>
    </xf>
    <xf numFmtId="164" fontId="23" fillId="32" borderId="35" xfId="0" applyNumberFormat="1" applyFont="1" applyFill="1" applyBorder="1" applyAlignment="1" applyProtection="1">
      <alignment horizontal="right"/>
    </xf>
    <xf numFmtId="164" fontId="25" fillId="28" borderId="52" xfId="0" applyNumberFormat="1" applyFont="1" applyFill="1" applyBorder="1" applyAlignment="1" applyProtection="1">
      <alignment horizontal="right"/>
    </xf>
    <xf numFmtId="164" fontId="25" fillId="28" borderId="53" xfId="0" applyNumberFormat="1" applyFont="1" applyFill="1" applyBorder="1" applyAlignment="1" applyProtection="1">
      <alignment horizontal="right"/>
    </xf>
    <xf numFmtId="49" fontId="23" fillId="32" borderId="38" xfId="0" applyNumberFormat="1" applyFont="1" applyFill="1" applyBorder="1" applyAlignment="1" applyProtection="1">
      <alignment horizontal="center"/>
    </xf>
    <xf numFmtId="164" fontId="2" fillId="0" borderId="41" xfId="0" applyNumberFormat="1" applyFont="1" applyFill="1" applyBorder="1" applyAlignment="1" applyProtection="1">
      <alignment horizontal="right"/>
      <protection locked="0"/>
    </xf>
    <xf numFmtId="164" fontId="25" fillId="29" borderId="52" xfId="0" applyNumberFormat="1" applyFont="1" applyFill="1" applyBorder="1" applyAlignment="1" applyProtection="1">
      <alignment horizontal="right"/>
    </xf>
    <xf numFmtId="164" fontId="25" fillId="29" borderId="53" xfId="0" applyNumberFormat="1" applyFont="1" applyFill="1" applyBorder="1" applyAlignment="1" applyProtection="1">
      <alignment horizontal="right"/>
    </xf>
    <xf numFmtId="49" fontId="0" fillId="0" borderId="0" xfId="0" applyNumberFormat="1" applyAlignment="1" applyProtection="1">
      <alignment horizontal="left" wrapText="1"/>
    </xf>
    <xf numFmtId="49" fontId="2" fillId="24" borderId="0" xfId="0" applyNumberFormat="1" applyFont="1" applyFill="1" applyBorder="1" applyAlignment="1" applyProtection="1">
      <alignment horizontal="left" wrapText="1"/>
    </xf>
    <xf numFmtId="164" fontId="23" fillId="25" borderId="57" xfId="0" applyNumberFormat="1" applyFont="1" applyFill="1" applyBorder="1" applyAlignment="1" applyProtection="1">
      <alignment horizontal="right"/>
    </xf>
    <xf numFmtId="164" fontId="23" fillId="25" borderId="58" xfId="0" applyNumberFormat="1" applyFont="1" applyFill="1" applyBorder="1" applyAlignment="1" applyProtection="1">
      <alignment horizontal="right"/>
    </xf>
    <xf numFmtId="49" fontId="30" fillId="0" borderId="0" xfId="0" applyNumberFormat="1" applyFont="1"/>
    <xf numFmtId="49" fontId="30" fillId="0" borderId="0" xfId="0" applyNumberFormat="1" applyFont="1" applyAlignment="1">
      <alignment wrapText="1"/>
    </xf>
    <xf numFmtId="49" fontId="30" fillId="0" borderId="0" xfId="0" applyNumberFormat="1" applyFont="1" applyAlignment="1">
      <alignment horizontal="center"/>
    </xf>
    <xf numFmtId="0" fontId="30" fillId="0" borderId="0" xfId="0" applyFont="1"/>
    <xf numFmtId="49" fontId="30" fillId="0" borderId="0" xfId="0" applyNumberFormat="1" applyFont="1" applyProtection="1"/>
    <xf numFmtId="49" fontId="30" fillId="0" borderId="0" xfId="0" applyNumberFormat="1" applyFont="1" applyAlignment="1" applyProtection="1">
      <alignment wrapText="1"/>
    </xf>
    <xf numFmtId="49" fontId="30" fillId="0" borderId="0" xfId="0" applyNumberFormat="1" applyFont="1" applyAlignment="1" applyProtection="1">
      <alignment horizontal="center"/>
    </xf>
    <xf numFmtId="0" fontId="30" fillId="0" borderId="0" xfId="0" applyFont="1" applyProtection="1"/>
    <xf numFmtId="0" fontId="30" fillId="0" borderId="0" xfId="0" applyFont="1" applyAlignment="1" applyProtection="1">
      <alignment horizontal="right"/>
    </xf>
    <xf numFmtId="0" fontId="30" fillId="0" borderId="0" xfId="0" applyFont="1" applyAlignment="1">
      <alignment horizontal="right"/>
    </xf>
    <xf numFmtId="49" fontId="30" fillId="0" borderId="14" xfId="0" applyNumberFormat="1" applyFont="1" applyBorder="1" applyAlignment="1" applyProtection="1">
      <alignment horizontal="center" vertical="center"/>
    </xf>
    <xf numFmtId="49" fontId="30" fillId="0" borderId="16" xfId="0" applyNumberFormat="1" applyFont="1" applyBorder="1" applyAlignment="1" applyProtection="1">
      <alignment horizontal="center" vertical="center"/>
    </xf>
    <xf numFmtId="0" fontId="30" fillId="0" borderId="16" xfId="0" applyFont="1" applyBorder="1" applyAlignment="1" applyProtection="1">
      <alignment horizontal="center" vertical="center"/>
    </xf>
    <xf numFmtId="0" fontId="30" fillId="0" borderId="34" xfId="0" applyFont="1" applyBorder="1" applyAlignment="1" applyProtection="1">
      <alignment horizontal="center" vertical="center"/>
    </xf>
    <xf numFmtId="49" fontId="30" fillId="24" borderId="16" xfId="0" applyNumberFormat="1" applyFont="1" applyFill="1" applyBorder="1" applyAlignment="1" applyProtection="1">
      <alignment horizontal="center" wrapText="1"/>
    </xf>
    <xf numFmtId="49" fontId="30" fillId="24" borderId="29" xfId="0" applyNumberFormat="1" applyFont="1" applyFill="1" applyBorder="1" applyAlignment="1" applyProtection="1">
      <alignment horizontal="center" wrapText="1"/>
    </xf>
    <xf numFmtId="164" fontId="30" fillId="0" borderId="44" xfId="0" applyNumberFormat="1" applyFont="1" applyFill="1" applyBorder="1" applyAlignment="1" applyProtection="1">
      <alignment horizontal="right"/>
      <protection locked="0"/>
    </xf>
    <xf numFmtId="164" fontId="30" fillId="0" borderId="45" xfId="0" applyNumberFormat="1" applyFont="1" applyFill="1" applyBorder="1" applyAlignment="1" applyProtection="1">
      <alignment horizontal="right"/>
      <protection locked="0"/>
    </xf>
    <xf numFmtId="49" fontId="30" fillId="24" borderId="30" xfId="0" applyNumberFormat="1" applyFont="1" applyFill="1" applyBorder="1" applyAlignment="1" applyProtection="1">
      <alignment horizontal="center" wrapText="1"/>
    </xf>
    <xf numFmtId="164" fontId="30" fillId="0" borderId="41" xfId="0" applyNumberFormat="1" applyFont="1" applyFill="1" applyBorder="1" applyAlignment="1" applyProtection="1">
      <alignment horizontal="right"/>
      <protection locked="0"/>
    </xf>
    <xf numFmtId="164" fontId="30" fillId="0" borderId="40" xfId="0" applyNumberFormat="1" applyFont="1" applyFill="1" applyBorder="1" applyAlignment="1" applyProtection="1">
      <alignment horizontal="right"/>
      <protection locked="0"/>
    </xf>
    <xf numFmtId="49" fontId="30" fillId="24" borderId="46" xfId="0" applyNumberFormat="1" applyFont="1" applyFill="1" applyBorder="1" applyAlignment="1" applyProtection="1">
      <alignment horizontal="center" wrapText="1"/>
    </xf>
    <xf numFmtId="49" fontId="30" fillId="24" borderId="76" xfId="0" applyNumberFormat="1" applyFont="1" applyFill="1" applyBorder="1" applyAlignment="1" applyProtection="1">
      <alignment horizontal="center" wrapText="1"/>
    </xf>
    <xf numFmtId="0" fontId="30" fillId="24" borderId="16" xfId="0" applyFont="1" applyFill="1" applyBorder="1" applyProtection="1"/>
    <xf numFmtId="0" fontId="30" fillId="24" borderId="77" xfId="0" applyFont="1" applyFill="1" applyBorder="1" applyProtection="1"/>
    <xf numFmtId="49" fontId="30" fillId="33" borderId="32" xfId="0" applyNumberFormat="1" applyFont="1" applyFill="1" applyBorder="1" applyAlignment="1" applyProtection="1">
      <alignment horizontal="center" wrapText="1"/>
      <protection locked="0"/>
    </xf>
    <xf numFmtId="164" fontId="30" fillId="33" borderId="38" xfId="0" applyNumberFormat="1" applyFont="1" applyFill="1" applyBorder="1" applyAlignment="1" applyProtection="1">
      <alignment horizontal="right"/>
      <protection locked="0"/>
    </xf>
    <xf numFmtId="164" fontId="30" fillId="33" borderId="56" xfId="0" applyNumberFormat="1" applyFont="1" applyFill="1" applyBorder="1" applyAlignment="1" applyProtection="1">
      <alignment horizontal="right"/>
      <protection locked="0"/>
    </xf>
    <xf numFmtId="49" fontId="30" fillId="0" borderId="30" xfId="0" applyNumberFormat="1" applyFont="1" applyFill="1" applyBorder="1" applyAlignment="1" applyProtection="1">
      <alignment horizontal="center" wrapText="1"/>
    </xf>
    <xf numFmtId="164" fontId="30" fillId="0" borderId="41" xfId="0" applyNumberFormat="1" applyFont="1" applyBorder="1" applyAlignment="1" applyProtection="1">
      <alignment horizontal="center"/>
    </xf>
    <xf numFmtId="164" fontId="30" fillId="0" borderId="40" xfId="0" applyNumberFormat="1" applyFont="1" applyBorder="1" applyAlignment="1" applyProtection="1">
      <alignment horizontal="center"/>
    </xf>
    <xf numFmtId="49" fontId="30" fillId="24" borderId="41" xfId="0" applyNumberFormat="1" applyFont="1" applyFill="1" applyBorder="1" applyAlignment="1" applyProtection="1">
      <alignment horizontal="center" wrapText="1"/>
    </xf>
    <xf numFmtId="164" fontId="30" fillId="0" borderId="41" xfId="0" applyNumberFormat="1" applyFont="1" applyBorder="1" applyAlignment="1" applyProtection="1">
      <alignment horizontal="right"/>
      <protection locked="0"/>
    </xf>
    <xf numFmtId="164" fontId="30" fillId="0" borderId="40" xfId="0" applyNumberFormat="1" applyFont="1" applyBorder="1" applyAlignment="1" applyProtection="1">
      <alignment horizontal="right"/>
      <protection locked="0"/>
    </xf>
    <xf numFmtId="49" fontId="30" fillId="24" borderId="41" xfId="0" applyNumberFormat="1" applyFont="1" applyFill="1" applyBorder="1" applyAlignment="1" applyProtection="1">
      <alignment horizontal="center" vertical="center" wrapText="1"/>
    </xf>
    <xf numFmtId="164" fontId="30" fillId="34" borderId="41" xfId="0" applyNumberFormat="1" applyFont="1" applyFill="1" applyBorder="1" applyAlignment="1" applyProtection="1">
      <alignment horizontal="right"/>
    </xf>
    <xf numFmtId="164" fontId="30" fillId="34" borderId="40" xfId="0" applyNumberFormat="1" applyFont="1" applyFill="1" applyBorder="1" applyAlignment="1" applyProtection="1">
      <alignment horizontal="right"/>
    </xf>
    <xf numFmtId="0" fontId="30" fillId="24" borderId="16" xfId="0" applyFont="1" applyFill="1" applyBorder="1" applyAlignment="1" applyProtection="1">
      <alignment horizontal="center"/>
    </xf>
    <xf numFmtId="0" fontId="30" fillId="24" borderId="77" xfId="0" applyFont="1" applyFill="1" applyBorder="1" applyAlignment="1" applyProtection="1">
      <alignment horizontal="center"/>
    </xf>
    <xf numFmtId="49" fontId="30" fillId="24" borderId="32" xfId="0" applyNumberFormat="1" applyFont="1" applyFill="1" applyBorder="1" applyAlignment="1" applyProtection="1">
      <alignment horizontal="center" wrapText="1"/>
    </xf>
    <xf numFmtId="164" fontId="30" fillId="0" borderId="38" xfId="0" applyNumberFormat="1" applyFont="1" applyBorder="1" applyAlignment="1" applyProtection="1">
      <alignment horizontal="right"/>
      <protection locked="0"/>
    </xf>
    <xf numFmtId="164" fontId="30" fillId="0" borderId="56" xfId="0" applyNumberFormat="1" applyFont="1" applyBorder="1" applyAlignment="1" applyProtection="1">
      <alignment horizontal="right"/>
      <protection locked="0"/>
    </xf>
    <xf numFmtId="49" fontId="30" fillId="24" borderId="38" xfId="0" applyNumberFormat="1" applyFont="1" applyFill="1" applyBorder="1" applyAlignment="1" applyProtection="1">
      <alignment horizontal="center" wrapText="1"/>
    </xf>
    <xf numFmtId="49" fontId="30" fillId="24" borderId="38" xfId="0" applyNumberFormat="1" applyFont="1" applyFill="1" applyBorder="1" applyAlignment="1" applyProtection="1">
      <alignment horizontal="center" vertical="center" wrapText="1"/>
    </xf>
    <xf numFmtId="49" fontId="30" fillId="24" borderId="31" xfId="0" applyNumberFormat="1" applyFont="1" applyFill="1" applyBorder="1" applyAlignment="1" applyProtection="1">
      <alignment horizontal="center" wrapText="1"/>
    </xf>
    <xf numFmtId="164" fontId="30" fillId="0" borderId="10" xfId="0" applyNumberFormat="1" applyFont="1" applyBorder="1" applyAlignment="1" applyProtection="1">
      <alignment horizontal="right"/>
      <protection locked="0"/>
    </xf>
    <xf numFmtId="164" fontId="30" fillId="0" borderId="55" xfId="0" applyNumberFormat="1" applyFont="1" applyBorder="1" applyAlignment="1" applyProtection="1">
      <alignment horizontal="right"/>
      <protection locked="0"/>
    </xf>
    <xf numFmtId="49" fontId="30" fillId="0" borderId="12" xfId="0" applyNumberFormat="1" applyFont="1" applyBorder="1" applyAlignment="1" applyProtection="1">
      <alignment horizontal="left" wrapText="1"/>
    </xf>
    <xf numFmtId="49" fontId="30" fillId="0" borderId="0" xfId="0" applyNumberFormat="1" applyFont="1" applyBorder="1" applyAlignment="1" applyProtection="1">
      <alignment horizontal="left" wrapText="1"/>
    </xf>
    <xf numFmtId="164" fontId="30" fillId="24" borderId="44" xfId="0" applyNumberFormat="1" applyFont="1" applyFill="1" applyBorder="1" applyAlignment="1" applyProtection="1">
      <alignment horizontal="center"/>
    </xf>
    <xf numFmtId="164" fontId="30" fillId="34" borderId="45" xfId="0" applyNumberFormat="1" applyFont="1" applyFill="1" applyBorder="1" applyAlignment="1" applyProtection="1">
      <alignment horizontal="right"/>
    </xf>
    <xf numFmtId="164" fontId="30" fillId="24" borderId="16" xfId="0" applyNumberFormat="1" applyFont="1" applyFill="1" applyBorder="1" applyAlignment="1" applyProtection="1">
      <alignment horizontal="center"/>
    </xf>
    <xf numFmtId="164" fontId="30" fillId="24" borderId="38" xfId="0" applyNumberFormat="1" applyFont="1" applyFill="1" applyBorder="1" applyAlignment="1" applyProtection="1">
      <alignment horizontal="center"/>
    </xf>
    <xf numFmtId="164" fontId="30" fillId="24" borderId="41" xfId="0" applyNumberFormat="1" applyFont="1" applyFill="1" applyBorder="1" applyAlignment="1" applyProtection="1">
      <alignment horizontal="center"/>
    </xf>
    <xf numFmtId="49" fontId="30" fillId="24" borderId="46" xfId="0" applyNumberFormat="1" applyFont="1" applyFill="1" applyBorder="1" applyAlignment="1" applyProtection="1">
      <alignment horizontal="center" vertical="center" wrapText="1"/>
    </xf>
    <xf numFmtId="49" fontId="30" fillId="24" borderId="46" xfId="0" applyNumberFormat="1" applyFont="1" applyFill="1" applyBorder="1" applyAlignment="1" applyProtection="1">
      <alignment vertical="center" wrapText="1"/>
    </xf>
    <xf numFmtId="49" fontId="30" fillId="24" borderId="46" xfId="0" applyNumberFormat="1" applyFont="1" applyFill="1" applyBorder="1" applyAlignment="1" applyProtection="1">
      <alignment wrapText="1"/>
    </xf>
    <xf numFmtId="164" fontId="30" fillId="0" borderId="41" xfId="0" applyNumberFormat="1" applyFont="1" applyBorder="1" applyAlignment="1" applyProtection="1">
      <alignment horizontal="right"/>
    </xf>
    <xf numFmtId="164" fontId="30" fillId="0" borderId="40" xfId="0" applyNumberFormat="1" applyFont="1" applyBorder="1" applyAlignment="1" applyProtection="1">
      <alignment horizontal="right"/>
    </xf>
    <xf numFmtId="49" fontId="30" fillId="24" borderId="16" xfId="0" applyNumberFormat="1" applyFont="1" applyFill="1" applyBorder="1" applyAlignment="1" applyProtection="1">
      <alignment horizontal="center" vertical="center" wrapText="1"/>
    </xf>
    <xf numFmtId="49" fontId="30" fillId="24" borderId="79" xfId="0" applyNumberFormat="1" applyFont="1" applyFill="1" applyBorder="1" applyAlignment="1" applyProtection="1">
      <alignment horizontal="center" wrapText="1"/>
    </xf>
    <xf numFmtId="164" fontId="30" fillId="0" borderId="57" xfId="0" applyNumberFormat="1" applyFont="1" applyBorder="1" applyAlignment="1" applyProtection="1">
      <alignment horizontal="right"/>
      <protection locked="0"/>
    </xf>
    <xf numFmtId="164" fontId="30" fillId="0" borderId="58" xfId="0" applyNumberFormat="1" applyFont="1" applyBorder="1" applyAlignment="1" applyProtection="1">
      <alignment horizontal="right"/>
      <protection locked="0"/>
    </xf>
    <xf numFmtId="49" fontId="30" fillId="0" borderId="12" xfId="0" applyNumberFormat="1" applyFont="1" applyBorder="1" applyAlignment="1" applyProtection="1">
      <alignment horizontal="center"/>
      <protection locked="0"/>
    </xf>
    <xf numFmtId="0" fontId="2" fillId="0" borderId="0" xfId="54" applyFont="1" applyBorder="1" applyAlignment="1" applyProtection="1">
      <alignment horizontal="center"/>
    </xf>
    <xf numFmtId="0" fontId="30" fillId="0" borderId="71" xfId="0" applyFont="1" applyBorder="1" applyAlignment="1"/>
    <xf numFmtId="49" fontId="2" fillId="0" borderId="0" xfId="54" applyNumberFormat="1" applyFont="1" applyAlignment="1" applyProtection="1">
      <alignment horizontal="left" wrapText="1"/>
    </xf>
    <xf numFmtId="0" fontId="2" fillId="0" borderId="0" xfId="54" applyFont="1" applyAlignment="1" applyProtection="1">
      <alignment horizontal="left"/>
    </xf>
    <xf numFmtId="49" fontId="2" fillId="0" borderId="0" xfId="54" applyNumberFormat="1" applyFont="1" applyProtection="1"/>
    <xf numFmtId="0" fontId="30" fillId="0" borderId="0" xfId="0" applyFont="1" applyAlignment="1">
      <alignment horizontal="left"/>
    </xf>
    <xf numFmtId="49" fontId="2" fillId="0" borderId="0" xfId="54" applyNumberFormat="1" applyFont="1" applyBorder="1" applyAlignment="1" applyProtection="1">
      <protection locked="0"/>
    </xf>
    <xf numFmtId="49" fontId="30" fillId="0" borderId="0" xfId="0" applyNumberFormat="1" applyFont="1" applyAlignment="1" applyProtection="1">
      <alignment horizontal="center"/>
      <protection locked="0"/>
    </xf>
    <xf numFmtId="49" fontId="30" fillId="0" borderId="0" xfId="0" applyNumberFormat="1" applyFont="1" applyBorder="1" applyAlignment="1" applyProtection="1">
      <alignment horizontal="center" wrapText="1"/>
    </xf>
    <xf numFmtId="0" fontId="26" fillId="0" borderId="69" xfId="54" applyFont="1" applyBorder="1" applyAlignment="1">
      <alignment horizontal="right" indent="1"/>
    </xf>
    <xf numFmtId="0" fontId="26" fillId="0" borderId="65" xfId="54" applyFont="1" applyBorder="1" applyAlignment="1">
      <alignment horizontal="right" indent="1"/>
    </xf>
    <xf numFmtId="49" fontId="27" fillId="0" borderId="65" xfId="0" applyNumberFormat="1" applyFont="1" applyBorder="1" applyAlignment="1" applyProtection="1">
      <alignment horizontal="left" wrapText="1" indent="1"/>
    </xf>
    <xf numFmtId="49" fontId="27" fillId="0" borderId="66" xfId="0" applyNumberFormat="1" applyFont="1" applyBorder="1" applyAlignment="1" applyProtection="1">
      <alignment horizontal="left" wrapText="1" indent="1"/>
    </xf>
    <xf numFmtId="0" fontId="0" fillId="0" borderId="0" xfId="0" applyAlignment="1" applyProtection="1">
      <alignment horizontal="center"/>
    </xf>
    <xf numFmtId="0" fontId="26" fillId="0" borderId="68" xfId="54" applyFont="1" applyBorder="1" applyAlignment="1">
      <alignment horizontal="right" indent="1"/>
    </xf>
    <xf numFmtId="0" fontId="26" fillId="0" borderId="0" xfId="54" applyFont="1" applyBorder="1" applyAlignment="1">
      <alignment horizontal="right" indent="1"/>
    </xf>
    <xf numFmtId="14" fontId="27" fillId="0" borderId="0" xfId="0" applyNumberFormat="1" applyFont="1" applyBorder="1" applyAlignment="1" applyProtection="1">
      <alignment horizontal="left" indent="1"/>
    </xf>
    <xf numFmtId="14" fontId="27" fillId="0" borderId="64" xfId="0" applyNumberFormat="1" applyFont="1" applyBorder="1" applyAlignment="1" applyProtection="1">
      <alignment horizontal="left" indent="1"/>
    </xf>
    <xf numFmtId="49" fontId="27" fillId="0" borderId="0" xfId="0" applyNumberFormat="1" applyFont="1" applyBorder="1" applyAlignment="1" applyProtection="1">
      <alignment horizontal="left" indent="1"/>
    </xf>
    <xf numFmtId="49" fontId="27" fillId="0" borderId="64" xfId="0" applyNumberFormat="1" applyFont="1" applyBorder="1" applyAlignment="1" applyProtection="1">
      <alignment horizontal="left" indent="1"/>
    </xf>
    <xf numFmtId="0" fontId="26" fillId="0" borderId="67" xfId="54" applyFont="1" applyBorder="1" applyAlignment="1">
      <alignment horizontal="right" indent="1"/>
    </xf>
    <xf numFmtId="0" fontId="26" fillId="0" borderId="62" xfId="54" applyFont="1" applyBorder="1" applyAlignment="1">
      <alignment horizontal="right" indent="1"/>
    </xf>
    <xf numFmtId="49" fontId="27" fillId="0" borderId="62" xfId="0" applyNumberFormat="1" applyFont="1" applyBorder="1" applyAlignment="1" applyProtection="1">
      <alignment horizontal="left" indent="1"/>
    </xf>
    <xf numFmtId="49" fontId="27" fillId="0" borderId="63" xfId="0" applyNumberFormat="1" applyFont="1" applyBorder="1" applyAlignment="1" applyProtection="1">
      <alignment horizontal="left" indent="1"/>
    </xf>
    <xf numFmtId="49" fontId="2" fillId="0" borderId="37" xfId="0" applyNumberFormat="1" applyFont="1" applyBorder="1" applyAlignment="1" applyProtection="1">
      <alignment horizontal="center" vertical="center" wrapText="1"/>
    </xf>
    <xf numFmtId="49" fontId="2" fillId="0" borderId="70" xfId="0" applyNumberFormat="1" applyFont="1" applyBorder="1" applyAlignment="1" applyProtection="1">
      <alignment horizontal="center" vertical="center" wrapText="1"/>
    </xf>
    <xf numFmtId="49" fontId="2" fillId="0" borderId="39" xfId="0" applyNumberFormat="1" applyFont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46" xfId="0" applyFont="1" applyBorder="1" applyAlignment="1" applyProtection="1">
      <alignment horizontal="center" vertical="center" wrapText="1"/>
    </xf>
    <xf numFmtId="0" fontId="2" fillId="0" borderId="38" xfId="0" applyFont="1" applyBorder="1" applyAlignment="1" applyProtection="1">
      <alignment horizontal="center" vertical="center" wrapText="1"/>
    </xf>
    <xf numFmtId="0" fontId="2" fillId="0" borderId="43" xfId="0" applyFont="1" applyBorder="1" applyAlignment="1" applyProtection="1">
      <alignment horizontal="center" vertical="center"/>
    </xf>
    <xf numFmtId="0" fontId="2" fillId="0" borderId="72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73" xfId="0" applyNumberFormat="1" applyFont="1" applyBorder="1" applyAlignment="1" applyProtection="1">
      <alignment horizontal="left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47" xfId="0" applyFont="1" applyBorder="1" applyAlignment="1" applyProtection="1">
      <alignment horizontal="center" vertical="center" wrapText="1"/>
    </xf>
    <xf numFmtId="0" fontId="2" fillId="0" borderId="42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right"/>
    </xf>
    <xf numFmtId="49" fontId="24" fillId="0" borderId="72" xfId="0" applyNumberFormat="1" applyFont="1" applyBorder="1" applyAlignment="1" applyProtection="1">
      <alignment horizontal="left" wrapText="1"/>
      <protection locked="0"/>
    </xf>
    <xf numFmtId="49" fontId="2" fillId="0" borderId="0" xfId="0" applyNumberFormat="1" applyFont="1" applyAlignment="1" applyProtection="1">
      <alignment horizontal="left" wrapText="1"/>
    </xf>
    <xf numFmtId="49" fontId="2" fillId="0" borderId="12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</xf>
    <xf numFmtId="49" fontId="24" fillId="0" borderId="0" xfId="0" applyNumberFormat="1" applyFont="1" applyBorder="1" applyAlignment="1" applyProtection="1">
      <alignment horizontal="left" wrapText="1"/>
      <protection locked="0"/>
    </xf>
    <xf numFmtId="49" fontId="24" fillId="0" borderId="12" xfId="0" applyNumberFormat="1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</xf>
    <xf numFmtId="0" fontId="1" fillId="0" borderId="70" xfId="0" applyFont="1" applyBorder="1" applyAlignment="1" applyProtection="1">
      <alignment horizontal="center"/>
    </xf>
    <xf numFmtId="0" fontId="28" fillId="0" borderId="60" xfId="0" applyFont="1" applyBorder="1" applyAlignment="1" applyProtection="1">
      <alignment horizontal="left" vertical="center" indent="2"/>
    </xf>
    <xf numFmtId="0" fontId="28" fillId="0" borderId="61" xfId="0" applyFont="1" applyBorder="1" applyAlignment="1" applyProtection="1">
      <alignment horizontal="left" vertical="center" indent="2"/>
    </xf>
    <xf numFmtId="0" fontId="2" fillId="0" borderId="0" xfId="0" applyFont="1" applyAlignment="1" applyProtection="1">
      <alignment horizontal="center"/>
    </xf>
    <xf numFmtId="0" fontId="2" fillId="0" borderId="59" xfId="0" applyFont="1" applyBorder="1" applyAlignment="1" applyProtection="1">
      <alignment horizontal="center"/>
    </xf>
    <xf numFmtId="0" fontId="2" fillId="0" borderId="60" xfId="0" applyFont="1" applyBorder="1" applyAlignment="1" applyProtection="1">
      <alignment horizontal="center"/>
    </xf>
    <xf numFmtId="0" fontId="2" fillId="0" borderId="71" xfId="0" applyFont="1" applyBorder="1" applyAlignment="1" applyProtection="1">
      <alignment horizontal="center"/>
    </xf>
    <xf numFmtId="49" fontId="23" fillId="0" borderId="12" xfId="0" applyNumberFormat="1" applyFont="1" applyBorder="1" applyAlignment="1" applyProtection="1">
      <alignment horizontal="center"/>
      <protection locked="0"/>
    </xf>
    <xf numFmtId="0" fontId="26" fillId="0" borderId="68" xfId="70" applyFont="1" applyBorder="1" applyAlignment="1" applyProtection="1">
      <alignment horizontal="right" indent="1"/>
    </xf>
    <xf numFmtId="0" fontId="26" fillId="0" borderId="0" xfId="70" applyFont="1" applyBorder="1" applyAlignment="1" applyProtection="1">
      <alignment horizontal="right" indent="1"/>
    </xf>
    <xf numFmtId="49" fontId="33" fillId="0" borderId="0" xfId="0" applyNumberFormat="1" applyFont="1" applyBorder="1" applyAlignment="1" applyProtection="1">
      <alignment horizontal="left" wrapText="1" indent="1"/>
    </xf>
    <xf numFmtId="49" fontId="33" fillId="0" borderId="64" xfId="0" applyNumberFormat="1" applyFont="1" applyBorder="1" applyAlignment="1" applyProtection="1">
      <alignment horizontal="left" wrapText="1" indent="1"/>
    </xf>
    <xf numFmtId="0" fontId="26" fillId="0" borderId="69" xfId="70" applyFont="1" applyBorder="1" applyAlignment="1" applyProtection="1">
      <alignment horizontal="right" indent="1"/>
    </xf>
    <xf numFmtId="0" fontId="26" fillId="0" borderId="65" xfId="70" applyFont="1" applyBorder="1" applyAlignment="1" applyProtection="1">
      <alignment horizontal="right" indent="1"/>
    </xf>
    <xf numFmtId="49" fontId="33" fillId="0" borderId="65" xfId="0" applyNumberFormat="1" applyFont="1" applyBorder="1" applyAlignment="1" applyProtection="1">
      <alignment horizontal="left" wrapText="1" indent="1"/>
    </xf>
    <xf numFmtId="49" fontId="33" fillId="0" borderId="66" xfId="0" applyNumberFormat="1" applyFont="1" applyBorder="1" applyAlignment="1" applyProtection="1">
      <alignment horizontal="left" wrapText="1" indent="1"/>
    </xf>
    <xf numFmtId="49" fontId="30" fillId="0" borderId="62" xfId="0" applyNumberFormat="1" applyFont="1" applyBorder="1" applyAlignment="1">
      <alignment horizontal="center" wrapText="1"/>
    </xf>
    <xf numFmtId="14" fontId="33" fillId="0" borderId="0" xfId="0" applyNumberFormat="1" applyFont="1" applyBorder="1" applyAlignment="1" applyProtection="1">
      <alignment horizontal="left" wrapText="1" indent="1"/>
    </xf>
    <xf numFmtId="14" fontId="33" fillId="0" borderId="64" xfId="0" applyNumberFormat="1" applyFont="1" applyBorder="1" applyAlignment="1" applyProtection="1">
      <alignment horizontal="left" wrapText="1" indent="1"/>
    </xf>
    <xf numFmtId="0" fontId="26" fillId="0" borderId="67" xfId="70" applyFont="1" applyBorder="1" applyAlignment="1" applyProtection="1">
      <alignment horizontal="right" indent="1"/>
    </xf>
    <xf numFmtId="0" fontId="26" fillId="0" borderId="62" xfId="70" applyFont="1" applyBorder="1" applyAlignment="1" applyProtection="1">
      <alignment horizontal="right" indent="1"/>
    </xf>
    <xf numFmtId="49" fontId="33" fillId="0" borderId="62" xfId="0" applyNumberFormat="1" applyFont="1" applyBorder="1" applyAlignment="1" applyProtection="1">
      <alignment horizontal="left" wrapText="1" indent="1"/>
    </xf>
    <xf numFmtId="49" fontId="33" fillId="0" borderId="63" xfId="0" applyNumberFormat="1" applyFont="1" applyBorder="1" applyAlignment="1" applyProtection="1">
      <alignment horizontal="left" wrapText="1" indent="1"/>
    </xf>
    <xf numFmtId="49" fontId="30" fillId="0" borderId="0" xfId="0" applyNumberFormat="1" applyFont="1" applyAlignment="1" applyProtection="1">
      <alignment horizontal="center" wrapText="1"/>
    </xf>
    <xf numFmtId="49" fontId="2" fillId="0" borderId="0" xfId="54" applyNumberFormat="1" applyFont="1" applyAlignment="1" applyProtection="1">
      <alignment horizontal="center" wrapText="1"/>
    </xf>
    <xf numFmtId="49" fontId="2" fillId="0" borderId="0" xfId="54" applyNumberFormat="1" applyFont="1" applyAlignment="1" applyProtection="1">
      <alignment horizontal="left" wrapText="1"/>
    </xf>
    <xf numFmtId="49" fontId="2" fillId="0" borderId="12" xfId="54" applyNumberFormat="1" applyFont="1" applyBorder="1" applyAlignment="1" applyProtection="1">
      <alignment horizontal="center"/>
      <protection locked="0"/>
    </xf>
    <xf numFmtId="49" fontId="30" fillId="0" borderId="71" xfId="0" applyNumberFormat="1" applyFont="1" applyBorder="1" applyAlignment="1" applyProtection="1">
      <alignment horizontal="center" wrapText="1"/>
    </xf>
    <xf numFmtId="49" fontId="30" fillId="0" borderId="0" xfId="0" applyNumberFormat="1" applyFont="1" applyAlignment="1" applyProtection="1">
      <alignment horizontal="center"/>
      <protection locked="0"/>
    </xf>
    <xf numFmtId="49" fontId="30" fillId="0" borderId="59" xfId="0" applyNumberFormat="1" applyFont="1" applyBorder="1" applyAlignment="1" applyProtection="1">
      <alignment horizontal="center" wrapText="1"/>
    </xf>
    <xf numFmtId="49" fontId="30" fillId="0" borderId="60" xfId="0" applyNumberFormat="1" applyFont="1" applyBorder="1" applyAlignment="1" applyProtection="1">
      <alignment horizontal="center" wrapText="1"/>
    </xf>
    <xf numFmtId="49" fontId="32" fillId="0" borderId="60" xfId="0" applyNumberFormat="1" applyFont="1" applyBorder="1" applyAlignment="1" applyProtection="1">
      <alignment horizontal="left" vertical="center" wrapText="1" indent="2"/>
    </xf>
    <xf numFmtId="49" fontId="32" fillId="0" borderId="61" xfId="0" applyNumberFormat="1" applyFont="1" applyBorder="1" applyAlignment="1" applyProtection="1">
      <alignment horizontal="left" vertical="center" wrapText="1" indent="2"/>
    </xf>
    <xf numFmtId="49" fontId="30" fillId="24" borderId="43" xfId="0" applyNumberFormat="1" applyFont="1" applyFill="1" applyBorder="1" applyAlignment="1" applyProtection="1">
      <alignment horizontal="left" wrapText="1"/>
    </xf>
    <xf numFmtId="49" fontId="30" fillId="24" borderId="72" xfId="0" applyNumberFormat="1" applyFont="1" applyFill="1" applyBorder="1" applyAlignment="1" applyProtection="1">
      <alignment horizontal="left" wrapText="1"/>
    </xf>
    <xf numFmtId="49" fontId="30" fillId="24" borderId="74" xfId="0" applyNumberFormat="1" applyFont="1" applyFill="1" applyBorder="1" applyAlignment="1" applyProtection="1">
      <alignment horizontal="left" wrapText="1"/>
    </xf>
    <xf numFmtId="49" fontId="30" fillId="33" borderId="12" xfId="0" applyNumberFormat="1" applyFont="1" applyFill="1" applyBorder="1" applyAlignment="1" applyProtection="1">
      <alignment horizontal="left" wrapText="1" indent="1"/>
      <protection locked="0"/>
    </xf>
    <xf numFmtId="49" fontId="30" fillId="0" borderId="43" xfId="0" applyNumberFormat="1" applyFont="1" applyFill="1" applyBorder="1" applyAlignment="1" applyProtection="1">
      <alignment horizontal="left" wrapText="1"/>
    </xf>
    <xf numFmtId="49" fontId="30" fillId="0" borderId="72" xfId="0" applyNumberFormat="1" applyFont="1" applyFill="1" applyBorder="1" applyAlignment="1" applyProtection="1">
      <alignment horizontal="left" wrapText="1"/>
    </xf>
    <xf numFmtId="49" fontId="30" fillId="0" borderId="74" xfId="0" applyNumberFormat="1" applyFont="1" applyFill="1" applyBorder="1" applyAlignment="1" applyProtection="1">
      <alignment horizontal="left" wrapText="1"/>
    </xf>
    <xf numFmtId="49" fontId="30" fillId="24" borderId="71" xfId="0" applyNumberFormat="1" applyFont="1" applyFill="1" applyBorder="1" applyAlignment="1" applyProtection="1">
      <alignment horizontal="left" wrapText="1"/>
    </xf>
    <xf numFmtId="49" fontId="30" fillId="24" borderId="42" xfId="0" applyNumberFormat="1" applyFont="1" applyFill="1" applyBorder="1" applyAlignment="1" applyProtection="1">
      <alignment horizontal="left" wrapText="1"/>
    </xf>
    <xf numFmtId="49" fontId="30" fillId="24" borderId="12" xfId="0" applyNumberFormat="1" applyFont="1" applyFill="1" applyBorder="1" applyAlignment="1" applyProtection="1">
      <alignment horizontal="left" wrapText="1"/>
    </xf>
    <xf numFmtId="49" fontId="30" fillId="24" borderId="78" xfId="0" applyNumberFormat="1" applyFont="1" applyFill="1" applyBorder="1" applyAlignment="1" applyProtection="1">
      <alignment horizontal="left" wrapText="1"/>
    </xf>
    <xf numFmtId="49" fontId="30" fillId="0" borderId="35" xfId="0" applyNumberFormat="1" applyFont="1" applyBorder="1" applyAlignment="1" applyProtection="1">
      <alignment horizontal="center" vertical="center" wrapText="1"/>
    </xf>
    <xf numFmtId="49" fontId="30" fillId="0" borderId="71" xfId="0" applyNumberFormat="1" applyFont="1" applyBorder="1" applyAlignment="1" applyProtection="1">
      <alignment horizontal="center" vertical="center" wrapText="1"/>
    </xf>
    <xf numFmtId="49" fontId="30" fillId="0" borderId="37" xfId="0" applyNumberFormat="1" applyFont="1" applyBorder="1" applyAlignment="1" applyProtection="1">
      <alignment horizontal="center" vertical="center" wrapText="1"/>
    </xf>
    <xf numFmtId="49" fontId="30" fillId="24" borderId="75" xfId="0" applyNumberFormat="1" applyFont="1" applyFill="1" applyBorder="1" applyAlignment="1" applyProtection="1">
      <alignment horizontal="left" wrapText="1"/>
    </xf>
    <xf numFmtId="49" fontId="30" fillId="33" borderId="78" xfId="0" applyNumberFormat="1" applyFont="1" applyFill="1" applyBorder="1" applyAlignment="1" applyProtection="1">
      <alignment horizontal="left" wrapText="1" indent="1"/>
      <protection locked="0"/>
    </xf>
    <xf numFmtId="49" fontId="30" fillId="0" borderId="43" xfId="0" applyNumberFormat="1" applyFont="1" applyBorder="1" applyAlignment="1" applyProtection="1">
      <alignment horizontal="center" vertical="center" wrapText="1"/>
    </xf>
    <xf numFmtId="49" fontId="30" fillId="0" borderId="72" xfId="0" applyNumberFormat="1" applyFont="1" applyBorder="1" applyAlignment="1" applyProtection="1">
      <alignment horizontal="center" vertical="center" wrapText="1"/>
    </xf>
    <xf numFmtId="49" fontId="30" fillId="0" borderId="14" xfId="0" applyNumberFormat="1" applyFont="1" applyBorder="1" applyAlignment="1" applyProtection="1">
      <alignment horizontal="center" vertical="center" wrapText="1"/>
    </xf>
    <xf numFmtId="49" fontId="31" fillId="0" borderId="0" xfId="0" applyNumberFormat="1" applyFont="1" applyAlignment="1" applyProtection="1">
      <alignment horizontal="center"/>
    </xf>
    <xf numFmtId="49" fontId="30" fillId="0" borderId="47" xfId="0" applyNumberFormat="1" applyFont="1" applyBorder="1" applyAlignment="1" applyProtection="1">
      <alignment horizontal="center" vertical="center" wrapText="1"/>
    </xf>
    <xf numFmtId="49" fontId="30" fillId="0" borderId="0" xfId="0" applyNumberFormat="1" applyFont="1" applyBorder="1" applyAlignment="1" applyProtection="1">
      <alignment horizontal="center" vertical="center" wrapText="1"/>
    </xf>
    <xf numFmtId="49" fontId="30" fillId="0" borderId="70" xfId="0" applyNumberFormat="1" applyFont="1" applyBorder="1" applyAlignment="1" applyProtection="1">
      <alignment horizontal="center" vertical="center" wrapText="1"/>
    </xf>
    <xf numFmtId="49" fontId="30" fillId="0" borderId="42" xfId="0" applyNumberFormat="1" applyFont="1" applyBorder="1" applyAlignment="1" applyProtection="1">
      <alignment horizontal="center" vertical="center" wrapText="1"/>
    </xf>
    <xf numFmtId="49" fontId="30" fillId="0" borderId="12" xfId="0" applyNumberFormat="1" applyFont="1" applyBorder="1" applyAlignment="1" applyProtection="1">
      <alignment horizontal="center" vertical="center" wrapText="1"/>
    </xf>
    <xf numFmtId="49" fontId="30" fillId="0" borderId="39" xfId="0" applyNumberFormat="1" applyFont="1" applyBorder="1" applyAlignment="1" applyProtection="1">
      <alignment horizontal="center" vertical="center" wrapText="1"/>
    </xf>
    <xf numFmtId="49" fontId="30" fillId="0" borderId="41" xfId="0" applyNumberFormat="1" applyFont="1" applyBorder="1" applyAlignment="1" applyProtection="1">
      <alignment horizontal="center" vertical="center" wrapText="1"/>
    </xf>
    <xf numFmtId="0" fontId="30" fillId="0" borderId="16" xfId="0" applyFont="1" applyBorder="1" applyAlignment="1" applyProtection="1">
      <alignment horizontal="center" vertical="center" wrapText="1"/>
    </xf>
    <xf numFmtId="0" fontId="30" fillId="0" borderId="46" xfId="0" applyFont="1" applyBorder="1" applyAlignment="1" applyProtection="1">
      <alignment horizontal="center" vertical="center" wrapText="1"/>
    </xf>
    <xf numFmtId="0" fontId="30" fillId="0" borderId="38" xfId="0" applyFont="1" applyBorder="1" applyAlignment="1" applyProtection="1">
      <alignment horizontal="center" vertical="center" wrapText="1"/>
    </xf>
    <xf numFmtId="0" fontId="30" fillId="0" borderId="35" xfId="0" applyFont="1" applyBorder="1" applyAlignment="1" applyProtection="1">
      <alignment horizontal="center" vertical="center" wrapText="1"/>
    </xf>
    <xf numFmtId="0" fontId="30" fillId="0" borderId="47" xfId="0" applyFont="1" applyBorder="1" applyAlignment="1" applyProtection="1">
      <alignment horizontal="center" vertical="center" wrapText="1"/>
    </xf>
    <xf numFmtId="0" fontId="30" fillId="0" borderId="42" xfId="0" applyFont="1" applyBorder="1" applyAlignment="1" applyProtection="1">
      <alignment horizontal="center" vertical="center" wrapText="1"/>
    </xf>
  </cellXfs>
  <cellStyles count="71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" xfId="19" builtinId="29" customBuiltin="1"/>
    <cellStyle name="Акцент1 2" xfId="20"/>
    <cellStyle name="Акцент2" xfId="21" builtinId="33" customBuiltin="1"/>
    <cellStyle name="Акцент2 2" xfId="22"/>
    <cellStyle name="Акцент3" xfId="23" builtinId="37" customBuiltin="1"/>
    <cellStyle name="Акцент3 2" xfId="24"/>
    <cellStyle name="Акцент4" xfId="25" builtinId="41" customBuiltin="1"/>
    <cellStyle name="Акцент4 2" xfId="26"/>
    <cellStyle name="Акцент5" xfId="27" builtinId="45" customBuiltin="1"/>
    <cellStyle name="Акцент5 2" xfId="28"/>
    <cellStyle name="Акцент6" xfId="29" builtinId="49" customBuiltin="1"/>
    <cellStyle name="Акцент6 2" xfId="30"/>
    <cellStyle name="Ввод " xfId="31" builtinId="20" customBuiltin="1"/>
    <cellStyle name="Ввод  2" xfId="32"/>
    <cellStyle name="Вывод" xfId="33" builtinId="21" customBuiltin="1"/>
    <cellStyle name="Вывод 2" xfId="34"/>
    <cellStyle name="Вычисление" xfId="35" builtinId="22" customBuiltin="1"/>
    <cellStyle name="Вычисление 2" xfId="36"/>
    <cellStyle name="Заголовок 1" xfId="37" builtinId="16" customBuiltin="1"/>
    <cellStyle name="Заголовок 1 2" xfId="38"/>
    <cellStyle name="Заголовок 2" xfId="39" builtinId="17" customBuiltin="1"/>
    <cellStyle name="Заголовок 2 2" xfId="40"/>
    <cellStyle name="Заголовок 3" xfId="41" builtinId="18" customBuiltin="1"/>
    <cellStyle name="Заголовок 3 2" xfId="42"/>
    <cellStyle name="Заголовок 4" xfId="43" builtinId="19" customBuiltin="1"/>
    <cellStyle name="Заголовок 4 2" xfId="44"/>
    <cellStyle name="Итог" xfId="45" builtinId="25" customBuiltin="1"/>
    <cellStyle name="Итог 2" xfId="46"/>
    <cellStyle name="Контрольная ячейка" xfId="47" builtinId="23" customBuiltin="1"/>
    <cellStyle name="Контрольная ячейка 2" xfId="48"/>
    <cellStyle name="Название" xfId="49" builtinId="15" customBuiltin="1"/>
    <cellStyle name="Название 2" xfId="50"/>
    <cellStyle name="Нейтральный" xfId="51" builtinId="28" customBuiltin="1"/>
    <cellStyle name="Нейтральный 2" xfId="52"/>
    <cellStyle name="Обычный" xfId="0" builtinId="0"/>
    <cellStyle name="Обычный 2" xfId="53"/>
    <cellStyle name="Обычный 3" xfId="54"/>
    <cellStyle name="Обычный 3 2" xfId="70"/>
    <cellStyle name="Обычный 4" xfId="55"/>
    <cellStyle name="Обычный 5" xfId="56"/>
    <cellStyle name="Плохой" xfId="57" builtinId="27" customBuiltin="1"/>
    <cellStyle name="Плохой 2" xfId="58"/>
    <cellStyle name="Пояснение" xfId="59" builtinId="53" customBuiltin="1"/>
    <cellStyle name="Пояснение 2" xfId="60"/>
    <cellStyle name="Примечание" xfId="61" builtinId="10" customBuiltin="1"/>
    <cellStyle name="Примечание 2" xfId="62"/>
    <cellStyle name="Примечание 3" xfId="63"/>
    <cellStyle name="Связанная ячейка" xfId="64" builtinId="24" customBuiltin="1"/>
    <cellStyle name="Связанная ячейка 2" xfId="65"/>
    <cellStyle name="Текст предупреждения" xfId="66" builtinId="11" customBuiltin="1"/>
    <cellStyle name="Текст предупреждения 2" xfId="67"/>
    <cellStyle name="Хороший" xfId="68" builtinId="26" customBuiltin="1"/>
    <cellStyle name="Хороший 2" xfId="6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116</xdr:row>
      <xdr:rowOff>28575</xdr:rowOff>
    </xdr:from>
    <xdr:to>
      <xdr:col>4</xdr:col>
      <xdr:colOff>695325</xdr:colOff>
      <xdr:row>116</xdr:row>
      <xdr:rowOff>590550</xdr:rowOff>
    </xdr:to>
    <xdr:pic>
      <xdr:nvPicPr>
        <xdr:cNvPr id="186198" name="Picture 2243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0" y="22136100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647700</xdr:colOff>
      <xdr:row>77</xdr:row>
      <xdr:rowOff>28575</xdr:rowOff>
    </xdr:from>
    <xdr:to>
      <xdr:col>3</xdr:col>
      <xdr:colOff>1247775</xdr:colOff>
      <xdr:row>77</xdr:row>
      <xdr:rowOff>590550</xdr:rowOff>
    </xdr:to>
    <xdr:pic>
      <xdr:nvPicPr>
        <xdr:cNvPr id="2" name="Picture 2243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0380" y="10612755"/>
          <a:ext cx="60007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O138"/>
  <sheetViews>
    <sheetView zoomScaleNormal="100" workbookViewId="0">
      <selection activeCell="H11" sqref="H11"/>
    </sheetView>
  </sheetViews>
  <sheetFormatPr defaultColWidth="9.140625" defaultRowHeight="12.75" x14ac:dyDescent="0.2"/>
  <cols>
    <col min="1" max="1" width="0.85546875" style="8" customWidth="1"/>
    <col min="2" max="2" width="50.7109375" style="43" customWidth="1"/>
    <col min="3" max="3" width="4.7109375" style="8" customWidth="1"/>
    <col min="4" max="9" width="16.28515625" style="8" customWidth="1"/>
    <col min="10" max="11" width="12.28515625" style="8" hidden="1" customWidth="1"/>
    <col min="12" max="12" width="9.140625" style="8" hidden="1" customWidth="1"/>
    <col min="13" max="13" width="15.42578125" style="8" hidden="1" customWidth="1"/>
    <col min="14" max="14" width="47.42578125" style="8" hidden="1" customWidth="1"/>
    <col min="15" max="15" width="8" style="8" hidden="1" customWidth="1"/>
    <col min="16" max="16" width="0.85546875" style="8" customWidth="1"/>
    <col min="17" max="16384" width="9.140625" style="8"/>
  </cols>
  <sheetData>
    <row r="1" spans="2:14" ht="5.0999999999999996" customHeight="1" x14ac:dyDescent="0.2"/>
    <row r="2" spans="2:14" s="1" customFormat="1" x14ac:dyDescent="0.2">
      <c r="B2" s="242" t="s">
        <v>37</v>
      </c>
      <c r="C2" s="242"/>
      <c r="D2" s="242"/>
      <c r="E2" s="242"/>
      <c r="F2" s="242"/>
      <c r="G2" s="242"/>
      <c r="H2" s="242"/>
      <c r="J2" s="13"/>
      <c r="K2" s="13" t="s">
        <v>66</v>
      </c>
      <c r="L2" s="13"/>
      <c r="M2" s="13" t="s">
        <v>75</v>
      </c>
    </row>
    <row r="3" spans="2:14" s="1" customFormat="1" x14ac:dyDescent="0.2">
      <c r="B3" s="245" t="s">
        <v>45</v>
      </c>
      <c r="C3" s="242"/>
      <c r="D3" s="242"/>
      <c r="E3" s="242"/>
      <c r="F3" s="242"/>
      <c r="G3" s="242"/>
      <c r="H3" s="242"/>
      <c r="J3" s="13" t="s">
        <v>192</v>
      </c>
      <c r="K3" s="13" t="s">
        <v>67</v>
      </c>
      <c r="L3" s="13"/>
      <c r="M3" s="13" t="s">
        <v>76</v>
      </c>
    </row>
    <row r="4" spans="2:14" s="1" customFormat="1" x14ac:dyDescent="0.2">
      <c r="B4" s="245" t="s">
        <v>46</v>
      </c>
      <c r="C4" s="242"/>
      <c r="D4" s="242"/>
      <c r="E4" s="242"/>
      <c r="F4" s="242"/>
      <c r="G4" s="242"/>
      <c r="H4" s="242"/>
      <c r="J4" s="13" t="s">
        <v>196</v>
      </c>
      <c r="K4" s="13" t="s">
        <v>68</v>
      </c>
      <c r="L4" s="13"/>
      <c r="M4" s="13" t="s">
        <v>77</v>
      </c>
    </row>
    <row r="5" spans="2:14" s="1" customFormat="1" ht="13.5" thickBot="1" x14ac:dyDescent="0.25">
      <c r="B5" s="242" t="s">
        <v>47</v>
      </c>
      <c r="C5" s="242"/>
      <c r="D5" s="242"/>
      <c r="E5" s="242"/>
      <c r="F5" s="242"/>
      <c r="G5" s="242"/>
      <c r="H5" s="246"/>
      <c r="I5" s="2" t="s">
        <v>0</v>
      </c>
      <c r="J5" s="13" t="s">
        <v>189</v>
      </c>
      <c r="K5" s="13" t="s">
        <v>69</v>
      </c>
      <c r="L5" s="13"/>
      <c r="M5" s="13" t="s">
        <v>78</v>
      </c>
    </row>
    <row r="6" spans="2:14" x14ac:dyDescent="0.2">
      <c r="B6" s="3"/>
      <c r="C6" s="4"/>
      <c r="D6" s="5"/>
      <c r="E6" s="5"/>
      <c r="F6" s="5"/>
      <c r="G6" s="5"/>
      <c r="H6" s="60"/>
      <c r="I6" s="7" t="s">
        <v>1</v>
      </c>
      <c r="J6" s="13" t="s">
        <v>195</v>
      </c>
      <c r="K6" s="13" t="s">
        <v>70</v>
      </c>
      <c r="L6" s="13"/>
      <c r="M6" s="13" t="s">
        <v>79</v>
      </c>
    </row>
    <row r="7" spans="2:14" x14ac:dyDescent="0.2">
      <c r="B7" s="3"/>
      <c r="C7" s="9"/>
      <c r="D7" s="6" t="s">
        <v>2</v>
      </c>
      <c r="E7" s="241" t="s">
        <v>185</v>
      </c>
      <c r="F7" s="241"/>
      <c r="G7" s="5"/>
      <c r="H7" s="88" t="s">
        <v>38</v>
      </c>
      <c r="I7" s="81">
        <v>45658</v>
      </c>
      <c r="J7" s="13" t="s">
        <v>194</v>
      </c>
      <c r="K7" s="13" t="s">
        <v>71</v>
      </c>
      <c r="L7" s="13"/>
      <c r="M7" s="13" t="s">
        <v>80</v>
      </c>
    </row>
    <row r="8" spans="2:14" x14ac:dyDescent="0.2">
      <c r="B8" s="3"/>
      <c r="C8" s="9"/>
      <c r="D8" s="6"/>
      <c r="E8" s="87"/>
      <c r="F8" s="87"/>
      <c r="G8" s="5"/>
      <c r="H8" s="88"/>
      <c r="I8" s="82"/>
      <c r="J8" s="13"/>
      <c r="K8" s="13"/>
      <c r="L8" s="13"/>
      <c r="M8" s="13"/>
    </row>
    <row r="9" spans="2:14" ht="38.25" customHeight="1" x14ac:dyDescent="0.2">
      <c r="B9" s="240" t="s">
        <v>57</v>
      </c>
      <c r="C9" s="240"/>
      <c r="D9" s="240"/>
      <c r="E9" s="243" t="s">
        <v>186</v>
      </c>
      <c r="F9" s="243"/>
      <c r="G9" s="243"/>
      <c r="H9" s="88" t="s">
        <v>85</v>
      </c>
      <c r="I9" s="82" t="s">
        <v>205</v>
      </c>
      <c r="J9" s="13"/>
      <c r="K9" s="13"/>
      <c r="L9" s="13"/>
      <c r="M9" s="13"/>
      <c r="N9" s="133" t="s">
        <v>186</v>
      </c>
    </row>
    <row r="10" spans="2:14" ht="12.75" customHeight="1" x14ac:dyDescent="0.2">
      <c r="B10" s="240"/>
      <c r="C10" s="240"/>
      <c r="D10" s="240"/>
      <c r="E10" s="243"/>
      <c r="F10" s="243"/>
      <c r="G10" s="243"/>
      <c r="H10" s="88" t="s">
        <v>39</v>
      </c>
      <c r="I10" s="82" t="s">
        <v>191</v>
      </c>
      <c r="J10" s="13"/>
      <c r="K10" s="13" t="s">
        <v>72</v>
      </c>
      <c r="L10" s="13" t="s">
        <v>187</v>
      </c>
      <c r="M10" s="13" t="s">
        <v>81</v>
      </c>
    </row>
    <row r="11" spans="2:14" ht="12.75" customHeight="1" x14ac:dyDescent="0.2">
      <c r="B11" s="240"/>
      <c r="C11" s="240"/>
      <c r="D11" s="240"/>
      <c r="E11" s="243"/>
      <c r="F11" s="243"/>
      <c r="G11" s="243"/>
      <c r="H11" s="88" t="s">
        <v>60</v>
      </c>
      <c r="I11" s="82" t="s">
        <v>188</v>
      </c>
      <c r="J11" s="13"/>
      <c r="K11" s="13"/>
      <c r="L11" s="13" t="s">
        <v>187</v>
      </c>
      <c r="M11" s="13" t="s">
        <v>82</v>
      </c>
    </row>
    <row r="12" spans="2:14" ht="12.75" customHeight="1" x14ac:dyDescent="0.2">
      <c r="B12" s="240"/>
      <c r="C12" s="240"/>
      <c r="D12" s="240"/>
      <c r="E12" s="244"/>
      <c r="F12" s="244"/>
      <c r="G12" s="244"/>
      <c r="H12" s="88" t="s">
        <v>48</v>
      </c>
      <c r="I12" s="82" t="s">
        <v>190</v>
      </c>
      <c r="J12" s="13" t="s">
        <v>193</v>
      </c>
      <c r="K12" s="13" t="s">
        <v>73</v>
      </c>
      <c r="L12" s="13" t="s">
        <v>184</v>
      </c>
      <c r="M12" s="13" t="s">
        <v>83</v>
      </c>
    </row>
    <row r="13" spans="2:14" x14ac:dyDescent="0.2">
      <c r="B13" s="240" t="s">
        <v>3</v>
      </c>
      <c r="C13" s="240"/>
      <c r="D13" s="240"/>
      <c r="E13" s="239" t="s">
        <v>197</v>
      </c>
      <c r="F13" s="239"/>
      <c r="G13" s="239"/>
      <c r="H13" s="88" t="s">
        <v>58</v>
      </c>
      <c r="I13" s="82" t="s">
        <v>204</v>
      </c>
      <c r="J13" s="13"/>
      <c r="K13" s="13" t="s">
        <v>74</v>
      </c>
      <c r="L13" s="13"/>
      <c r="M13" s="13" t="s">
        <v>84</v>
      </c>
    </row>
    <row r="14" spans="2:14" x14ac:dyDescent="0.2">
      <c r="B14" s="12" t="s">
        <v>4</v>
      </c>
      <c r="C14" s="13"/>
      <c r="D14" s="5"/>
      <c r="E14" s="5"/>
      <c r="F14" s="5"/>
      <c r="G14" s="5"/>
      <c r="H14" s="88"/>
      <c r="I14" s="58"/>
    </row>
    <row r="15" spans="2:14" ht="13.5" thickBot="1" x14ac:dyDescent="0.25">
      <c r="B15" s="11" t="s">
        <v>5</v>
      </c>
      <c r="C15" s="13"/>
      <c r="D15" s="5"/>
      <c r="E15" s="5"/>
      <c r="F15" s="5"/>
      <c r="G15" s="5"/>
      <c r="H15" s="88" t="s">
        <v>40</v>
      </c>
      <c r="I15" s="14" t="s">
        <v>6</v>
      </c>
    </row>
    <row r="16" spans="2:14" x14ac:dyDescent="0.2">
      <c r="B16" s="11"/>
      <c r="C16" s="13"/>
      <c r="D16" s="15"/>
      <c r="E16" s="16"/>
      <c r="F16" s="16"/>
      <c r="G16" s="16"/>
      <c r="H16" s="16"/>
      <c r="I16" s="17"/>
    </row>
    <row r="17" spans="2:11" x14ac:dyDescent="0.2">
      <c r="B17" s="225" t="s">
        <v>10</v>
      </c>
      <c r="C17" s="228" t="s">
        <v>56</v>
      </c>
      <c r="D17" s="231" t="s">
        <v>7</v>
      </c>
      <c r="E17" s="232"/>
      <c r="F17" s="233"/>
      <c r="G17" s="231" t="s">
        <v>8</v>
      </c>
      <c r="H17" s="232"/>
      <c r="I17" s="232"/>
      <c r="J17" s="85"/>
      <c r="K17" s="5" t="s">
        <v>61</v>
      </c>
    </row>
    <row r="18" spans="2:11" ht="12.75" customHeight="1" x14ac:dyDescent="0.2">
      <c r="B18" s="226"/>
      <c r="C18" s="229"/>
      <c r="D18" s="228" t="s">
        <v>44</v>
      </c>
      <c r="E18" s="228" t="s">
        <v>49</v>
      </c>
      <c r="F18" s="235" t="s">
        <v>9</v>
      </c>
      <c r="G18" s="228" t="s">
        <v>44</v>
      </c>
      <c r="H18" s="228" t="s">
        <v>49</v>
      </c>
      <c r="I18" s="235" t="s">
        <v>9</v>
      </c>
      <c r="J18" s="85"/>
      <c r="K18" s="5" t="s">
        <v>62</v>
      </c>
    </row>
    <row r="19" spans="2:11" x14ac:dyDescent="0.2">
      <c r="B19" s="226"/>
      <c r="C19" s="229"/>
      <c r="D19" s="229"/>
      <c r="E19" s="229"/>
      <c r="F19" s="236"/>
      <c r="G19" s="229"/>
      <c r="H19" s="229"/>
      <c r="I19" s="236"/>
      <c r="J19" s="86"/>
      <c r="K19" s="5" t="s">
        <v>63</v>
      </c>
    </row>
    <row r="20" spans="2:11" x14ac:dyDescent="0.2">
      <c r="B20" s="227"/>
      <c r="C20" s="230"/>
      <c r="D20" s="230"/>
      <c r="E20" s="230"/>
      <c r="F20" s="237"/>
      <c r="G20" s="230"/>
      <c r="H20" s="230"/>
      <c r="I20" s="237"/>
      <c r="J20" s="85"/>
      <c r="K20" s="5" t="s">
        <v>64</v>
      </c>
    </row>
    <row r="21" spans="2:11" ht="13.5" thickBot="1" x14ac:dyDescent="0.25">
      <c r="B21" s="18">
        <v>1</v>
      </c>
      <c r="C21" s="19" t="s">
        <v>11</v>
      </c>
      <c r="D21" s="20">
        <v>3</v>
      </c>
      <c r="E21" s="20">
        <v>4</v>
      </c>
      <c r="F21" s="20">
        <v>5</v>
      </c>
      <c r="G21" s="21">
        <v>6</v>
      </c>
      <c r="H21" s="21">
        <v>7</v>
      </c>
      <c r="I21" s="59">
        <v>8</v>
      </c>
      <c r="J21" s="85"/>
      <c r="K21" s="5" t="s">
        <v>65</v>
      </c>
    </row>
    <row r="22" spans="2:11" x14ac:dyDescent="0.2">
      <c r="B22" s="22" t="s">
        <v>12</v>
      </c>
      <c r="C22" s="23"/>
      <c r="D22" s="24"/>
      <c r="E22" s="24"/>
      <c r="F22" s="24"/>
      <c r="G22" s="24"/>
      <c r="H22" s="24"/>
      <c r="I22" s="25"/>
    </row>
    <row r="23" spans="2:11" x14ac:dyDescent="0.2">
      <c r="B23" s="26" t="s">
        <v>198</v>
      </c>
      <c r="C23" s="27" t="s">
        <v>13</v>
      </c>
      <c r="D23" s="64">
        <v>154571508.09</v>
      </c>
      <c r="E23" s="117"/>
      <c r="F23" s="114">
        <f>E23+D23</f>
        <v>154571508.09</v>
      </c>
      <c r="G23" s="64">
        <v>184584770.75</v>
      </c>
      <c r="H23" s="119"/>
      <c r="I23" s="115">
        <f>H23+G23</f>
        <v>184584770.75</v>
      </c>
    </row>
    <row r="24" spans="2:11" x14ac:dyDescent="0.2">
      <c r="B24" s="28" t="s">
        <v>86</v>
      </c>
      <c r="C24" s="27" t="s">
        <v>14</v>
      </c>
      <c r="D24" s="64">
        <v>92474892</v>
      </c>
      <c r="E24" s="118"/>
      <c r="F24" s="114">
        <f>E24+D24</f>
        <v>92474892</v>
      </c>
      <c r="G24" s="64">
        <v>103293041.67</v>
      </c>
      <c r="H24" s="118"/>
      <c r="I24" s="115">
        <f>H24+G24</f>
        <v>103293041.67</v>
      </c>
    </row>
    <row r="25" spans="2:11" ht="22.5" x14ac:dyDescent="0.2">
      <c r="B25" s="89" t="s">
        <v>199</v>
      </c>
      <c r="C25" s="27" t="s">
        <v>51</v>
      </c>
      <c r="D25" s="64">
        <v>92474892</v>
      </c>
      <c r="E25" s="118"/>
      <c r="F25" s="114">
        <f>E25+D25</f>
        <v>92474892</v>
      </c>
      <c r="G25" s="65">
        <v>103293041.67</v>
      </c>
      <c r="H25" s="118"/>
      <c r="I25" s="115">
        <f>H25+G25</f>
        <v>103293041.67</v>
      </c>
    </row>
    <row r="26" spans="2:11" x14ac:dyDescent="0.2">
      <c r="B26" s="26" t="s">
        <v>203</v>
      </c>
      <c r="C26" s="27" t="s">
        <v>15</v>
      </c>
      <c r="D26" s="110">
        <f t="shared" ref="D26:I26" si="0">D23-D24</f>
        <v>62096616.090000004</v>
      </c>
      <c r="E26" s="110">
        <f t="shared" si="0"/>
        <v>0</v>
      </c>
      <c r="F26" s="110">
        <f t="shared" si="0"/>
        <v>62096616.090000004</v>
      </c>
      <c r="G26" s="110">
        <f t="shared" si="0"/>
        <v>81291729.079999998</v>
      </c>
      <c r="H26" s="110">
        <f t="shared" si="0"/>
        <v>0</v>
      </c>
      <c r="I26" s="111">
        <f t="shared" si="0"/>
        <v>81291729.079999998</v>
      </c>
    </row>
    <row r="27" spans="2:11" x14ac:dyDescent="0.2">
      <c r="B27" s="30" t="s">
        <v>87</v>
      </c>
      <c r="C27" s="56" t="s">
        <v>16</v>
      </c>
      <c r="D27" s="64"/>
      <c r="E27" s="117"/>
      <c r="F27" s="114">
        <f>E27+D27</f>
        <v>0</v>
      </c>
      <c r="G27" s="64"/>
      <c r="H27" s="117"/>
      <c r="I27" s="115">
        <f>H27+G27</f>
        <v>0</v>
      </c>
    </row>
    <row r="28" spans="2:11" x14ac:dyDescent="0.2">
      <c r="B28" s="29" t="s">
        <v>88</v>
      </c>
      <c r="C28" s="56" t="s">
        <v>17</v>
      </c>
      <c r="D28" s="64"/>
      <c r="E28" s="117"/>
      <c r="F28" s="114">
        <f>E28+D28</f>
        <v>0</v>
      </c>
      <c r="G28" s="64"/>
      <c r="H28" s="117"/>
      <c r="I28" s="115">
        <f>H28+G28</f>
        <v>0</v>
      </c>
    </row>
    <row r="29" spans="2:11" ht="22.5" x14ac:dyDescent="0.2">
      <c r="B29" s="90" t="s">
        <v>89</v>
      </c>
      <c r="C29" s="56" t="s">
        <v>90</v>
      </c>
      <c r="D29" s="64"/>
      <c r="E29" s="117"/>
      <c r="F29" s="114">
        <f>E29+D29</f>
        <v>0</v>
      </c>
      <c r="G29" s="64"/>
      <c r="H29" s="117"/>
      <c r="I29" s="115">
        <f>H29+G29</f>
        <v>0</v>
      </c>
    </row>
    <row r="30" spans="2:11" ht="23.25" thickBot="1" x14ac:dyDescent="0.25">
      <c r="B30" s="29" t="s">
        <v>200</v>
      </c>
      <c r="C30" s="55" t="s">
        <v>18</v>
      </c>
      <c r="D30" s="112">
        <f t="shared" ref="D30:I30" si="1">D27-D28</f>
        <v>0</v>
      </c>
      <c r="E30" s="112">
        <f t="shared" si="1"/>
        <v>0</v>
      </c>
      <c r="F30" s="112">
        <f t="shared" si="1"/>
        <v>0</v>
      </c>
      <c r="G30" s="112">
        <f t="shared" si="1"/>
        <v>0</v>
      </c>
      <c r="H30" s="112">
        <f t="shared" si="1"/>
        <v>0</v>
      </c>
      <c r="I30" s="113">
        <f t="shared" si="1"/>
        <v>0</v>
      </c>
    </row>
    <row r="31" spans="2:11" x14ac:dyDescent="0.2">
      <c r="B31" s="33"/>
      <c r="C31" s="34"/>
      <c r="D31" s="10"/>
      <c r="E31" s="10"/>
      <c r="F31" s="10"/>
      <c r="G31" s="35"/>
      <c r="H31" s="238" t="s">
        <v>24</v>
      </c>
      <c r="I31" s="238"/>
    </row>
    <row r="32" spans="2:11" x14ac:dyDescent="0.2">
      <c r="B32" s="225" t="s">
        <v>10</v>
      </c>
      <c r="C32" s="228" t="s">
        <v>56</v>
      </c>
      <c r="D32" s="231" t="s">
        <v>7</v>
      </c>
      <c r="E32" s="232"/>
      <c r="F32" s="233"/>
      <c r="G32" s="231" t="s">
        <v>8</v>
      </c>
      <c r="H32" s="232"/>
      <c r="I32" s="232"/>
    </row>
    <row r="33" spans="2:9" ht="12.75" customHeight="1" x14ac:dyDescent="0.2">
      <c r="B33" s="226"/>
      <c r="C33" s="229"/>
      <c r="D33" s="228" t="s">
        <v>44</v>
      </c>
      <c r="E33" s="228" t="s">
        <v>49</v>
      </c>
      <c r="F33" s="235" t="s">
        <v>9</v>
      </c>
      <c r="G33" s="228" t="s">
        <v>44</v>
      </c>
      <c r="H33" s="228" t="s">
        <v>49</v>
      </c>
      <c r="I33" s="235" t="s">
        <v>9</v>
      </c>
    </row>
    <row r="34" spans="2:9" x14ac:dyDescent="0.2">
      <c r="B34" s="226"/>
      <c r="C34" s="229"/>
      <c r="D34" s="229"/>
      <c r="E34" s="229"/>
      <c r="F34" s="236"/>
      <c r="G34" s="229"/>
      <c r="H34" s="229"/>
      <c r="I34" s="236"/>
    </row>
    <row r="35" spans="2:9" x14ac:dyDescent="0.2">
      <c r="B35" s="227"/>
      <c r="C35" s="230"/>
      <c r="D35" s="230"/>
      <c r="E35" s="230"/>
      <c r="F35" s="237"/>
      <c r="G35" s="230"/>
      <c r="H35" s="230"/>
      <c r="I35" s="237"/>
    </row>
    <row r="36" spans="2:9" ht="13.5" thickBot="1" x14ac:dyDescent="0.25">
      <c r="B36" s="18">
        <v>1</v>
      </c>
      <c r="C36" s="63" t="s">
        <v>11</v>
      </c>
      <c r="D36" s="20">
        <v>3</v>
      </c>
      <c r="E36" s="20">
        <v>4</v>
      </c>
      <c r="F36" s="20">
        <v>5</v>
      </c>
      <c r="G36" s="20">
        <v>6</v>
      </c>
      <c r="H36" s="20">
        <v>7</v>
      </c>
      <c r="I36" s="61">
        <v>8</v>
      </c>
    </row>
    <row r="37" spans="2:9" ht="22.5" x14ac:dyDescent="0.2">
      <c r="B37" s="29" t="s">
        <v>201</v>
      </c>
      <c r="C37" s="53" t="s">
        <v>19</v>
      </c>
      <c r="D37" s="73">
        <v>47780327.100000001</v>
      </c>
      <c r="E37" s="120"/>
      <c r="F37" s="74">
        <f t="shared" ref="F37:F49" si="2">E37+D37</f>
        <v>47780327.100000001</v>
      </c>
      <c r="G37" s="73">
        <v>47604887.920000002</v>
      </c>
      <c r="H37" s="120"/>
      <c r="I37" s="75">
        <f t="shared" ref="I37:I49" si="3">H37+G37</f>
        <v>47604887.920000002</v>
      </c>
    </row>
    <row r="38" spans="2:9" ht="22.5" x14ac:dyDescent="0.2">
      <c r="B38" s="29" t="s">
        <v>168</v>
      </c>
      <c r="C38" s="54" t="s">
        <v>20</v>
      </c>
      <c r="D38" s="67">
        <v>1740782.14</v>
      </c>
      <c r="E38" s="121"/>
      <c r="F38" s="68">
        <f t="shared" si="2"/>
        <v>1740782.14</v>
      </c>
      <c r="G38" s="67">
        <v>3363106.48</v>
      </c>
      <c r="H38" s="121"/>
      <c r="I38" s="66">
        <f t="shared" si="3"/>
        <v>3363106.48</v>
      </c>
    </row>
    <row r="39" spans="2:9" ht="22.5" x14ac:dyDescent="0.2">
      <c r="B39" s="91" t="s">
        <v>91</v>
      </c>
      <c r="C39" s="54" t="s">
        <v>92</v>
      </c>
      <c r="D39" s="67"/>
      <c r="E39" s="121"/>
      <c r="F39" s="68">
        <f t="shared" si="2"/>
        <v>0</v>
      </c>
      <c r="G39" s="67"/>
      <c r="H39" s="121"/>
      <c r="I39" s="66">
        <f t="shared" si="3"/>
        <v>0</v>
      </c>
    </row>
    <row r="40" spans="2:9" ht="22.5" x14ac:dyDescent="0.2">
      <c r="B40" s="92" t="s">
        <v>93</v>
      </c>
      <c r="C40" s="56" t="s">
        <v>34</v>
      </c>
      <c r="D40" s="64">
        <v>51000</v>
      </c>
      <c r="E40" s="117"/>
      <c r="F40" s="68">
        <f t="shared" si="2"/>
        <v>51000</v>
      </c>
      <c r="G40" s="64">
        <v>51000</v>
      </c>
      <c r="H40" s="117"/>
      <c r="I40" s="66">
        <f t="shared" si="3"/>
        <v>51000</v>
      </c>
    </row>
    <row r="41" spans="2:9" ht="22.5" x14ac:dyDescent="0.2">
      <c r="B41" s="93" t="s">
        <v>94</v>
      </c>
      <c r="C41" s="54" t="s">
        <v>35</v>
      </c>
      <c r="D41" s="67">
        <v>51000</v>
      </c>
      <c r="E41" s="121"/>
      <c r="F41" s="68">
        <f t="shared" si="2"/>
        <v>51000</v>
      </c>
      <c r="G41" s="67">
        <v>51000</v>
      </c>
      <c r="H41" s="121"/>
      <c r="I41" s="66">
        <f t="shared" si="3"/>
        <v>51000</v>
      </c>
    </row>
    <row r="42" spans="2:9" x14ac:dyDescent="0.2">
      <c r="B42" s="92" t="s">
        <v>177</v>
      </c>
      <c r="C42" s="54" t="s">
        <v>169</v>
      </c>
      <c r="D42" s="67"/>
      <c r="E42" s="121"/>
      <c r="F42" s="68">
        <f t="shared" si="2"/>
        <v>0</v>
      </c>
      <c r="G42" s="67"/>
      <c r="H42" s="121"/>
      <c r="I42" s="66">
        <f t="shared" si="3"/>
        <v>0</v>
      </c>
    </row>
    <row r="43" spans="2:9" x14ac:dyDescent="0.2">
      <c r="B43" s="28" t="s">
        <v>95</v>
      </c>
      <c r="C43" s="27" t="s">
        <v>22</v>
      </c>
      <c r="D43" s="64"/>
      <c r="E43" s="117"/>
      <c r="F43" s="68">
        <f t="shared" si="2"/>
        <v>0</v>
      </c>
      <c r="G43" s="64"/>
      <c r="H43" s="117"/>
      <c r="I43" s="66">
        <f t="shared" si="3"/>
        <v>0</v>
      </c>
    </row>
    <row r="44" spans="2:9" ht="22.5" x14ac:dyDescent="0.2">
      <c r="B44" s="89" t="s">
        <v>91</v>
      </c>
      <c r="C44" s="27" t="s">
        <v>96</v>
      </c>
      <c r="D44" s="64"/>
      <c r="E44" s="117"/>
      <c r="F44" s="68">
        <f t="shared" si="2"/>
        <v>0</v>
      </c>
      <c r="G44" s="64"/>
      <c r="H44" s="119"/>
      <c r="I44" s="66">
        <f t="shared" si="3"/>
        <v>0</v>
      </c>
    </row>
    <row r="45" spans="2:9" x14ac:dyDescent="0.2">
      <c r="B45" s="30" t="s">
        <v>21</v>
      </c>
      <c r="C45" s="27" t="s">
        <v>52</v>
      </c>
      <c r="D45" s="64"/>
      <c r="E45" s="117"/>
      <c r="F45" s="68">
        <f t="shared" si="2"/>
        <v>0</v>
      </c>
      <c r="G45" s="64"/>
      <c r="H45" s="119"/>
      <c r="I45" s="66">
        <f t="shared" si="3"/>
        <v>0</v>
      </c>
    </row>
    <row r="46" spans="2:9" ht="22.5" x14ac:dyDescent="0.2">
      <c r="B46" s="28" t="s">
        <v>202</v>
      </c>
      <c r="C46" s="27" t="s">
        <v>53</v>
      </c>
      <c r="D46" s="64"/>
      <c r="E46" s="121"/>
      <c r="F46" s="68">
        <f t="shared" si="2"/>
        <v>0</v>
      </c>
      <c r="G46" s="67"/>
      <c r="H46" s="122"/>
      <c r="I46" s="66">
        <f t="shared" si="3"/>
        <v>0</v>
      </c>
    </row>
    <row r="47" spans="2:9" ht="22.5" x14ac:dyDescent="0.2">
      <c r="B47" s="28" t="s">
        <v>98</v>
      </c>
      <c r="C47" s="27" t="s">
        <v>23</v>
      </c>
      <c r="D47" s="64"/>
      <c r="E47" s="121"/>
      <c r="F47" s="68">
        <f t="shared" si="2"/>
        <v>0</v>
      </c>
      <c r="G47" s="67"/>
      <c r="H47" s="122"/>
      <c r="I47" s="66">
        <f t="shared" si="3"/>
        <v>0</v>
      </c>
    </row>
    <row r="48" spans="2:9" x14ac:dyDescent="0.2">
      <c r="B48" s="28" t="s">
        <v>99</v>
      </c>
      <c r="C48" s="27" t="s">
        <v>97</v>
      </c>
      <c r="D48" s="67">
        <v>106580.84</v>
      </c>
      <c r="E48" s="121"/>
      <c r="F48" s="68">
        <f t="shared" si="2"/>
        <v>106580.84</v>
      </c>
      <c r="G48" s="67">
        <v>115824.38</v>
      </c>
      <c r="H48" s="122"/>
      <c r="I48" s="66">
        <f t="shared" si="3"/>
        <v>115824.38</v>
      </c>
    </row>
    <row r="49" spans="2:9" ht="13.5" thickBot="1" x14ac:dyDescent="0.25">
      <c r="B49" s="134" t="s">
        <v>170</v>
      </c>
      <c r="C49" s="31" t="s">
        <v>171</v>
      </c>
      <c r="D49" s="64"/>
      <c r="E49" s="117"/>
      <c r="F49" s="135">
        <f t="shared" si="2"/>
        <v>0</v>
      </c>
      <c r="G49" s="64"/>
      <c r="H49" s="119"/>
      <c r="I49" s="136">
        <f t="shared" si="3"/>
        <v>0</v>
      </c>
    </row>
    <row r="50" spans="2:9" ht="34.5" thickBot="1" x14ac:dyDescent="0.25">
      <c r="B50" s="62" t="s">
        <v>178</v>
      </c>
      <c r="C50" s="32" t="s">
        <v>100</v>
      </c>
      <c r="D50" s="101">
        <f t="shared" ref="D50:I50" si="4">D26+D30+D37+D38+D40+D42+D43+D45+D46+D47+D48+D49</f>
        <v>111775306.17</v>
      </c>
      <c r="E50" s="101">
        <f t="shared" si="4"/>
        <v>0</v>
      </c>
      <c r="F50" s="101">
        <f t="shared" si="4"/>
        <v>111775306.17</v>
      </c>
      <c r="G50" s="101">
        <f t="shared" si="4"/>
        <v>132426547.86</v>
      </c>
      <c r="H50" s="101">
        <f t="shared" si="4"/>
        <v>0</v>
      </c>
      <c r="I50" s="102">
        <f t="shared" si="4"/>
        <v>132426547.86</v>
      </c>
    </row>
    <row r="51" spans="2:9" x14ac:dyDescent="0.2">
      <c r="B51" s="37"/>
      <c r="C51" s="38"/>
      <c r="D51" s="39"/>
      <c r="E51" s="39"/>
      <c r="F51" s="39"/>
      <c r="G51" s="39"/>
      <c r="H51" s="238" t="s">
        <v>101</v>
      </c>
      <c r="I51" s="238"/>
    </row>
    <row r="52" spans="2:9" x14ac:dyDescent="0.2">
      <c r="B52" s="225" t="s">
        <v>10</v>
      </c>
      <c r="C52" s="228" t="s">
        <v>56</v>
      </c>
      <c r="D52" s="231" t="s">
        <v>7</v>
      </c>
      <c r="E52" s="232"/>
      <c r="F52" s="233"/>
      <c r="G52" s="231" t="s">
        <v>8</v>
      </c>
      <c r="H52" s="232"/>
      <c r="I52" s="232"/>
    </row>
    <row r="53" spans="2:9" ht="12.75" customHeight="1" x14ac:dyDescent="0.2">
      <c r="B53" s="226"/>
      <c r="C53" s="229"/>
      <c r="D53" s="228" t="s">
        <v>44</v>
      </c>
      <c r="E53" s="228" t="s">
        <v>49</v>
      </c>
      <c r="F53" s="235" t="s">
        <v>9</v>
      </c>
      <c r="G53" s="228" t="s">
        <v>44</v>
      </c>
      <c r="H53" s="228" t="s">
        <v>49</v>
      </c>
      <c r="I53" s="235" t="s">
        <v>9</v>
      </c>
    </row>
    <row r="54" spans="2:9" x14ac:dyDescent="0.2">
      <c r="B54" s="226"/>
      <c r="C54" s="229"/>
      <c r="D54" s="229"/>
      <c r="E54" s="229"/>
      <c r="F54" s="236"/>
      <c r="G54" s="229"/>
      <c r="H54" s="229"/>
      <c r="I54" s="236"/>
    </row>
    <row r="55" spans="2:9" x14ac:dyDescent="0.2">
      <c r="B55" s="227"/>
      <c r="C55" s="230"/>
      <c r="D55" s="230"/>
      <c r="E55" s="230"/>
      <c r="F55" s="237"/>
      <c r="G55" s="230"/>
      <c r="H55" s="230"/>
      <c r="I55" s="237"/>
    </row>
    <row r="56" spans="2:9" ht="13.5" thickBot="1" x14ac:dyDescent="0.25">
      <c r="B56" s="18">
        <v>1</v>
      </c>
      <c r="C56" s="63" t="s">
        <v>11</v>
      </c>
      <c r="D56" s="20">
        <v>3</v>
      </c>
      <c r="E56" s="20">
        <v>4</v>
      </c>
      <c r="F56" s="20">
        <v>5</v>
      </c>
      <c r="G56" s="20">
        <v>6</v>
      </c>
      <c r="H56" s="20">
        <v>7</v>
      </c>
      <c r="I56" s="61">
        <v>8</v>
      </c>
    </row>
    <row r="57" spans="2:9" x14ac:dyDescent="0.2">
      <c r="B57" s="22" t="s">
        <v>25</v>
      </c>
      <c r="C57" s="23"/>
      <c r="D57" s="69"/>
      <c r="E57" s="69"/>
      <c r="F57" s="69"/>
      <c r="G57" s="69"/>
      <c r="H57" s="79"/>
      <c r="I57" s="70"/>
    </row>
    <row r="58" spans="2:9" x14ac:dyDescent="0.2">
      <c r="B58" s="28" t="s">
        <v>103</v>
      </c>
      <c r="C58" s="27" t="s">
        <v>102</v>
      </c>
      <c r="D58" s="110">
        <f t="shared" ref="D58:I58" si="5">D59+D60+D64</f>
        <v>0</v>
      </c>
      <c r="E58" s="110">
        <f t="shared" si="5"/>
        <v>214271.15</v>
      </c>
      <c r="F58" s="110">
        <f t="shared" si="5"/>
        <v>214271.15</v>
      </c>
      <c r="G58" s="110">
        <f t="shared" si="5"/>
        <v>0</v>
      </c>
      <c r="H58" s="110">
        <f t="shared" si="5"/>
        <v>123940.86</v>
      </c>
      <c r="I58" s="123">
        <f t="shared" si="5"/>
        <v>123940.86</v>
      </c>
    </row>
    <row r="59" spans="2:9" ht="33.75" x14ac:dyDescent="0.2">
      <c r="B59" s="95" t="s">
        <v>110</v>
      </c>
      <c r="C59" s="27" t="s">
        <v>104</v>
      </c>
      <c r="D59" s="64"/>
      <c r="E59" s="64">
        <v>214271.15</v>
      </c>
      <c r="F59" s="114">
        <f t="shared" ref="F59:F75" si="6">E59+D59</f>
        <v>214271.15</v>
      </c>
      <c r="G59" s="64"/>
      <c r="H59" s="71">
        <v>123940.86</v>
      </c>
      <c r="I59" s="115">
        <f t="shared" ref="I59:I75" si="7">H59+G59</f>
        <v>123940.86</v>
      </c>
    </row>
    <row r="60" spans="2:9" x14ac:dyDescent="0.2">
      <c r="B60" s="95" t="s">
        <v>105</v>
      </c>
      <c r="C60" s="27" t="s">
        <v>106</v>
      </c>
      <c r="D60" s="64"/>
      <c r="E60" s="64"/>
      <c r="F60" s="114">
        <f t="shared" si="6"/>
        <v>0</v>
      </c>
      <c r="G60" s="64"/>
      <c r="H60" s="71"/>
      <c r="I60" s="115">
        <f t="shared" si="7"/>
        <v>0</v>
      </c>
    </row>
    <row r="61" spans="2:9" ht="22.5" x14ac:dyDescent="0.2">
      <c r="B61" s="94" t="s">
        <v>109</v>
      </c>
      <c r="C61" s="27" t="s">
        <v>107</v>
      </c>
      <c r="D61" s="64"/>
      <c r="E61" s="67"/>
      <c r="F61" s="114">
        <f t="shared" si="6"/>
        <v>0</v>
      </c>
      <c r="G61" s="67"/>
      <c r="H61" s="72"/>
      <c r="I61" s="115">
        <f t="shared" si="7"/>
        <v>0</v>
      </c>
    </row>
    <row r="62" spans="2:9" ht="22.5" x14ac:dyDescent="0.2">
      <c r="B62" s="52" t="s">
        <v>94</v>
      </c>
      <c r="C62" s="27" t="s">
        <v>108</v>
      </c>
      <c r="D62" s="64"/>
      <c r="E62" s="67"/>
      <c r="F62" s="114">
        <f t="shared" si="6"/>
        <v>0</v>
      </c>
      <c r="G62" s="67"/>
      <c r="H62" s="72"/>
      <c r="I62" s="115">
        <f t="shared" si="7"/>
        <v>0</v>
      </c>
    </row>
    <row r="63" spans="2:9" ht="22.5" x14ac:dyDescent="0.2">
      <c r="B63" s="96" t="s">
        <v>172</v>
      </c>
      <c r="C63" s="42" t="s">
        <v>111</v>
      </c>
      <c r="D63" s="67"/>
      <c r="E63" s="67"/>
      <c r="F63" s="114">
        <f t="shared" si="6"/>
        <v>0</v>
      </c>
      <c r="G63" s="67"/>
      <c r="H63" s="72"/>
      <c r="I63" s="115">
        <f t="shared" si="7"/>
        <v>0</v>
      </c>
    </row>
    <row r="64" spans="2:9" x14ac:dyDescent="0.2">
      <c r="B64" s="95" t="s">
        <v>206</v>
      </c>
      <c r="C64" s="42" t="s">
        <v>112</v>
      </c>
      <c r="D64" s="67"/>
      <c r="E64" s="67"/>
      <c r="F64" s="114">
        <f t="shared" si="6"/>
        <v>0</v>
      </c>
      <c r="G64" s="67"/>
      <c r="H64" s="72"/>
      <c r="I64" s="115">
        <f t="shared" si="7"/>
        <v>0</v>
      </c>
    </row>
    <row r="65" spans="2:9" x14ac:dyDescent="0.2">
      <c r="B65" s="50" t="s">
        <v>113</v>
      </c>
      <c r="C65" s="27" t="s">
        <v>114</v>
      </c>
      <c r="D65" s="64"/>
      <c r="E65" s="67"/>
      <c r="F65" s="114">
        <f t="shared" si="6"/>
        <v>0</v>
      </c>
      <c r="G65" s="67"/>
      <c r="H65" s="72"/>
      <c r="I65" s="115">
        <f t="shared" si="7"/>
        <v>0</v>
      </c>
    </row>
    <row r="66" spans="2:9" ht="22.5" x14ac:dyDescent="0.2">
      <c r="B66" s="95" t="s">
        <v>94</v>
      </c>
      <c r="C66" s="27" t="s">
        <v>115</v>
      </c>
      <c r="D66" s="64"/>
      <c r="E66" s="64"/>
      <c r="F66" s="114">
        <f t="shared" si="6"/>
        <v>0</v>
      </c>
      <c r="G66" s="64"/>
      <c r="H66" s="71"/>
      <c r="I66" s="115">
        <f t="shared" si="7"/>
        <v>0</v>
      </c>
    </row>
    <row r="67" spans="2:9" ht="22.5" x14ac:dyDescent="0.2">
      <c r="B67" s="50" t="s">
        <v>116</v>
      </c>
      <c r="C67" s="27" t="s">
        <v>117</v>
      </c>
      <c r="D67" s="64">
        <v>88752.42</v>
      </c>
      <c r="E67" s="64"/>
      <c r="F67" s="114">
        <f t="shared" si="6"/>
        <v>88752.42</v>
      </c>
      <c r="G67" s="64">
        <v>2670215.35</v>
      </c>
      <c r="H67" s="71"/>
      <c r="I67" s="115">
        <f t="shared" si="7"/>
        <v>2670215.35</v>
      </c>
    </row>
    <row r="68" spans="2:9" ht="22.5" x14ac:dyDescent="0.2">
      <c r="B68" s="97" t="s">
        <v>119</v>
      </c>
      <c r="C68" s="27" t="s">
        <v>118</v>
      </c>
      <c r="D68" s="64">
        <v>2.74</v>
      </c>
      <c r="E68" s="64"/>
      <c r="F68" s="114">
        <f t="shared" si="6"/>
        <v>2.74</v>
      </c>
      <c r="G68" s="64">
        <v>0.8</v>
      </c>
      <c r="H68" s="71"/>
      <c r="I68" s="115">
        <f t="shared" si="7"/>
        <v>0.8</v>
      </c>
    </row>
    <row r="69" spans="2:9" ht="22.5" x14ac:dyDescent="0.2">
      <c r="B69" s="50" t="s">
        <v>120</v>
      </c>
      <c r="C69" s="42" t="s">
        <v>26</v>
      </c>
      <c r="D69" s="67">
        <v>1180339.1200000001</v>
      </c>
      <c r="E69" s="67"/>
      <c r="F69" s="114">
        <f t="shared" si="6"/>
        <v>1180339.1200000001</v>
      </c>
      <c r="G69" s="67">
        <v>96794.55</v>
      </c>
      <c r="H69" s="72"/>
      <c r="I69" s="115">
        <f t="shared" si="7"/>
        <v>96794.55</v>
      </c>
    </row>
    <row r="70" spans="2:9" ht="22.5" x14ac:dyDescent="0.2">
      <c r="B70" s="95" t="s">
        <v>119</v>
      </c>
      <c r="C70" s="42" t="s">
        <v>121</v>
      </c>
      <c r="D70" s="67"/>
      <c r="E70" s="67"/>
      <c r="F70" s="114">
        <f t="shared" si="6"/>
        <v>0</v>
      </c>
      <c r="G70" s="67"/>
      <c r="H70" s="72"/>
      <c r="I70" s="115">
        <f t="shared" si="7"/>
        <v>0</v>
      </c>
    </row>
    <row r="71" spans="2:9" x14ac:dyDescent="0.2">
      <c r="B71" s="50" t="s">
        <v>122</v>
      </c>
      <c r="C71" s="27" t="s">
        <v>123</v>
      </c>
      <c r="D71" s="64"/>
      <c r="E71" s="64"/>
      <c r="F71" s="114">
        <f t="shared" si="6"/>
        <v>0</v>
      </c>
      <c r="G71" s="64"/>
      <c r="H71" s="71"/>
      <c r="I71" s="115">
        <f t="shared" si="7"/>
        <v>0</v>
      </c>
    </row>
    <row r="72" spans="2:9" ht="22.5" x14ac:dyDescent="0.2">
      <c r="B72" s="95" t="s">
        <v>94</v>
      </c>
      <c r="C72" s="27" t="s">
        <v>124</v>
      </c>
      <c r="D72" s="64"/>
      <c r="E72" s="64"/>
      <c r="F72" s="114">
        <f t="shared" si="6"/>
        <v>0</v>
      </c>
      <c r="G72" s="64"/>
      <c r="H72" s="71"/>
      <c r="I72" s="115">
        <f t="shared" si="7"/>
        <v>0</v>
      </c>
    </row>
    <row r="73" spans="2:9" x14ac:dyDescent="0.2">
      <c r="B73" s="50" t="s">
        <v>126</v>
      </c>
      <c r="C73" s="27" t="s">
        <v>125</v>
      </c>
      <c r="D73" s="64"/>
      <c r="E73" s="64"/>
      <c r="F73" s="114">
        <f t="shared" si="6"/>
        <v>0</v>
      </c>
      <c r="G73" s="64"/>
      <c r="H73" s="71"/>
      <c r="I73" s="115">
        <f t="shared" si="7"/>
        <v>0</v>
      </c>
    </row>
    <row r="74" spans="2:9" ht="22.5" x14ac:dyDescent="0.2">
      <c r="B74" s="95" t="s">
        <v>128</v>
      </c>
      <c r="C74" s="27" t="s">
        <v>127</v>
      </c>
      <c r="D74" s="64"/>
      <c r="E74" s="64"/>
      <c r="F74" s="114">
        <f t="shared" si="6"/>
        <v>0</v>
      </c>
      <c r="G74" s="64"/>
      <c r="H74" s="71"/>
      <c r="I74" s="115">
        <f t="shared" si="7"/>
        <v>0</v>
      </c>
    </row>
    <row r="75" spans="2:9" ht="13.5" thickBot="1" x14ac:dyDescent="0.25">
      <c r="B75" s="98" t="s">
        <v>54</v>
      </c>
      <c r="C75" s="31" t="s">
        <v>27</v>
      </c>
      <c r="D75" s="76"/>
      <c r="E75" s="76"/>
      <c r="F75" s="116">
        <f t="shared" si="6"/>
        <v>0</v>
      </c>
      <c r="G75" s="76"/>
      <c r="H75" s="77"/>
      <c r="I75" s="115">
        <f t="shared" si="7"/>
        <v>0</v>
      </c>
    </row>
    <row r="76" spans="2:9" ht="34.5" thickBot="1" x14ac:dyDescent="0.25">
      <c r="B76" s="99" t="s">
        <v>179</v>
      </c>
      <c r="C76" s="100" t="s">
        <v>129</v>
      </c>
      <c r="D76" s="127">
        <f t="shared" ref="D76:I76" si="8">D58+D65+D67+D69+D71+D73+D75</f>
        <v>1269091.54</v>
      </c>
      <c r="E76" s="127">
        <f t="shared" si="8"/>
        <v>214271.15</v>
      </c>
      <c r="F76" s="127">
        <f t="shared" si="8"/>
        <v>1483362.69</v>
      </c>
      <c r="G76" s="127">
        <f t="shared" si="8"/>
        <v>2767009.9</v>
      </c>
      <c r="H76" s="127">
        <f t="shared" si="8"/>
        <v>123940.86</v>
      </c>
      <c r="I76" s="128">
        <f t="shared" si="8"/>
        <v>2890950.76</v>
      </c>
    </row>
    <row r="77" spans="2:9" ht="13.5" thickBot="1" x14ac:dyDescent="0.25">
      <c r="B77" s="99" t="s">
        <v>180</v>
      </c>
      <c r="C77" s="100" t="s">
        <v>130</v>
      </c>
      <c r="D77" s="131">
        <f t="shared" ref="D77:I77" si="9">D50+D76</f>
        <v>113044397.70999999</v>
      </c>
      <c r="E77" s="131">
        <f t="shared" si="9"/>
        <v>214271.15</v>
      </c>
      <c r="F77" s="131">
        <f t="shared" si="9"/>
        <v>113258668.86</v>
      </c>
      <c r="G77" s="131">
        <f t="shared" si="9"/>
        <v>135193557.75999999</v>
      </c>
      <c r="H77" s="131">
        <f t="shared" si="9"/>
        <v>123940.86</v>
      </c>
      <c r="I77" s="132">
        <f t="shared" si="9"/>
        <v>135317498.62</v>
      </c>
    </row>
    <row r="78" spans="2:9" x14ac:dyDescent="0.2">
      <c r="B78" s="37"/>
      <c r="C78" s="38"/>
      <c r="D78" s="39"/>
      <c r="E78" s="39"/>
      <c r="F78" s="39"/>
      <c r="G78" s="39"/>
      <c r="H78" s="238" t="s">
        <v>50</v>
      </c>
      <c r="I78" s="238"/>
    </row>
    <row r="79" spans="2:9" x14ac:dyDescent="0.2">
      <c r="B79" s="225" t="s">
        <v>29</v>
      </c>
      <c r="C79" s="228" t="s">
        <v>56</v>
      </c>
      <c r="D79" s="231" t="s">
        <v>7</v>
      </c>
      <c r="E79" s="232"/>
      <c r="F79" s="233"/>
      <c r="G79" s="231" t="s">
        <v>8</v>
      </c>
      <c r="H79" s="232"/>
      <c r="I79" s="232"/>
    </row>
    <row r="80" spans="2:9" ht="12.75" customHeight="1" x14ac:dyDescent="0.2">
      <c r="B80" s="226"/>
      <c r="C80" s="229"/>
      <c r="D80" s="228" t="s">
        <v>44</v>
      </c>
      <c r="E80" s="228" t="s">
        <v>49</v>
      </c>
      <c r="F80" s="235" t="s">
        <v>9</v>
      </c>
      <c r="G80" s="228" t="s">
        <v>44</v>
      </c>
      <c r="H80" s="228" t="s">
        <v>49</v>
      </c>
      <c r="I80" s="235" t="s">
        <v>9</v>
      </c>
    </row>
    <row r="81" spans="2:9" x14ac:dyDescent="0.2">
      <c r="B81" s="226"/>
      <c r="C81" s="229"/>
      <c r="D81" s="229"/>
      <c r="E81" s="229"/>
      <c r="F81" s="236"/>
      <c r="G81" s="229"/>
      <c r="H81" s="229"/>
      <c r="I81" s="236"/>
    </row>
    <row r="82" spans="2:9" x14ac:dyDescent="0.2">
      <c r="B82" s="227"/>
      <c r="C82" s="230"/>
      <c r="D82" s="230"/>
      <c r="E82" s="230"/>
      <c r="F82" s="237"/>
      <c r="G82" s="230"/>
      <c r="H82" s="230"/>
      <c r="I82" s="237"/>
    </row>
    <row r="83" spans="2:9" ht="13.5" thickBot="1" x14ac:dyDescent="0.25">
      <c r="B83" s="18">
        <v>1</v>
      </c>
      <c r="C83" s="19" t="s">
        <v>11</v>
      </c>
      <c r="D83" s="20">
        <v>3</v>
      </c>
      <c r="E83" s="20">
        <v>4</v>
      </c>
      <c r="F83" s="20">
        <v>5</v>
      </c>
      <c r="G83" s="21">
        <v>6</v>
      </c>
      <c r="H83" s="21">
        <v>7</v>
      </c>
      <c r="I83" s="59">
        <v>8</v>
      </c>
    </row>
    <row r="84" spans="2:9" x14ac:dyDescent="0.2">
      <c r="B84" s="40" t="s">
        <v>30</v>
      </c>
      <c r="C84" s="31"/>
      <c r="D84" s="24"/>
      <c r="E84" s="24"/>
      <c r="F84" s="24"/>
      <c r="G84" s="24"/>
      <c r="H84" s="41"/>
      <c r="I84" s="36"/>
    </row>
    <row r="85" spans="2:9" ht="22.5" x14ac:dyDescent="0.2">
      <c r="B85" s="51" t="s">
        <v>131</v>
      </c>
      <c r="C85" s="27" t="s">
        <v>28</v>
      </c>
      <c r="D85" s="64"/>
      <c r="E85" s="117"/>
      <c r="F85" s="114">
        <f>E85+D85</f>
        <v>0</v>
      </c>
      <c r="G85" s="64"/>
      <c r="H85" s="117"/>
      <c r="I85" s="115">
        <f>H85+G85</f>
        <v>0</v>
      </c>
    </row>
    <row r="86" spans="2:9" ht="22.5" x14ac:dyDescent="0.2">
      <c r="B86" s="103" t="s">
        <v>94</v>
      </c>
      <c r="C86" s="27" t="s">
        <v>132</v>
      </c>
      <c r="D86" s="64"/>
      <c r="E86" s="117"/>
      <c r="F86" s="114">
        <f>E86+D86</f>
        <v>0</v>
      </c>
      <c r="G86" s="64"/>
      <c r="H86" s="119"/>
      <c r="I86" s="115">
        <f>H86+G86</f>
        <v>0</v>
      </c>
    </row>
    <row r="87" spans="2:9" ht="22.5" x14ac:dyDescent="0.2">
      <c r="B87" s="51" t="s">
        <v>133</v>
      </c>
      <c r="C87" s="27" t="s">
        <v>134</v>
      </c>
      <c r="D87" s="64"/>
      <c r="E87" s="117"/>
      <c r="F87" s="114">
        <f>E87+D87</f>
        <v>0</v>
      </c>
      <c r="G87" s="64">
        <v>768596.64</v>
      </c>
      <c r="H87" s="119"/>
      <c r="I87" s="115">
        <f>H87+G87</f>
        <v>768596.64</v>
      </c>
    </row>
    <row r="88" spans="2:9" ht="22.5" x14ac:dyDescent="0.2">
      <c r="B88" s="103" t="s">
        <v>119</v>
      </c>
      <c r="C88" s="27" t="s">
        <v>135</v>
      </c>
      <c r="D88" s="64"/>
      <c r="E88" s="117"/>
      <c r="F88" s="114">
        <f>E88+D88</f>
        <v>0</v>
      </c>
      <c r="G88" s="64"/>
      <c r="H88" s="119"/>
      <c r="I88" s="115">
        <f>H88+G88</f>
        <v>0</v>
      </c>
    </row>
    <row r="89" spans="2:9" x14ac:dyDescent="0.2">
      <c r="B89" s="51" t="s">
        <v>31</v>
      </c>
      <c r="C89" s="27" t="s">
        <v>136</v>
      </c>
      <c r="D89" s="64">
        <v>1027976.17</v>
      </c>
      <c r="E89" s="117"/>
      <c r="F89" s="114">
        <f>E89+D89</f>
        <v>1027976.17</v>
      </c>
      <c r="G89" s="64">
        <v>1278462.45</v>
      </c>
      <c r="H89" s="119"/>
      <c r="I89" s="115">
        <f>H89+G89</f>
        <v>1278462.45</v>
      </c>
    </row>
    <row r="90" spans="2:9" x14ac:dyDescent="0.2">
      <c r="B90" s="49" t="s">
        <v>137</v>
      </c>
      <c r="C90" s="27" t="s">
        <v>138</v>
      </c>
      <c r="D90" s="124">
        <f>D92+D93+D94+D95+D96</f>
        <v>0</v>
      </c>
      <c r="E90" s="124">
        <f>E91+E92+E93+E94+E95+E96</f>
        <v>214271.15</v>
      </c>
      <c r="F90" s="124">
        <f>F91+F92+F93+F94+F95+F96</f>
        <v>214271.15</v>
      </c>
      <c r="G90" s="124">
        <f>G92+G93+G94+G95+G96</f>
        <v>0</v>
      </c>
      <c r="H90" s="124">
        <f>H91+H92+H93+H94+H95+H96</f>
        <v>123940.86</v>
      </c>
      <c r="I90" s="111">
        <f>I91+I92+I93+I94+I95+I96</f>
        <v>123940.86</v>
      </c>
    </row>
    <row r="91" spans="2:9" ht="33.75" x14ac:dyDescent="0.2">
      <c r="B91" s="103" t="s">
        <v>139</v>
      </c>
      <c r="C91" s="27" t="s">
        <v>140</v>
      </c>
      <c r="D91" s="129" t="s">
        <v>155</v>
      </c>
      <c r="E91" s="64">
        <v>214271.15</v>
      </c>
      <c r="F91" s="114">
        <f>E91</f>
        <v>214271.15</v>
      </c>
      <c r="G91" s="129" t="s">
        <v>155</v>
      </c>
      <c r="H91" s="71">
        <v>123940.86</v>
      </c>
      <c r="I91" s="115">
        <f>H91</f>
        <v>123940.86</v>
      </c>
    </row>
    <row r="92" spans="2:9" x14ac:dyDescent="0.2">
      <c r="B92" s="104" t="s">
        <v>55</v>
      </c>
      <c r="C92" s="27" t="s">
        <v>141</v>
      </c>
      <c r="D92" s="64"/>
      <c r="E92" s="121"/>
      <c r="F92" s="114">
        <f t="shared" ref="F92:F100" si="10">E92+D92</f>
        <v>0</v>
      </c>
      <c r="G92" s="67"/>
      <c r="H92" s="122"/>
      <c r="I92" s="115">
        <f t="shared" ref="I92:I100" si="11">H92+G92</f>
        <v>0</v>
      </c>
    </row>
    <row r="93" spans="2:9" x14ac:dyDescent="0.2">
      <c r="B93" s="104" t="s">
        <v>142</v>
      </c>
      <c r="C93" s="27" t="s">
        <v>143</v>
      </c>
      <c r="D93" s="64"/>
      <c r="E93" s="121"/>
      <c r="F93" s="114">
        <f t="shared" si="10"/>
        <v>0</v>
      </c>
      <c r="G93" s="67"/>
      <c r="H93" s="122"/>
      <c r="I93" s="115">
        <f t="shared" si="11"/>
        <v>0</v>
      </c>
    </row>
    <row r="94" spans="2:9" x14ac:dyDescent="0.2">
      <c r="B94" s="104" t="s">
        <v>144</v>
      </c>
      <c r="C94" s="27" t="s">
        <v>145</v>
      </c>
      <c r="D94" s="64"/>
      <c r="E94" s="121"/>
      <c r="F94" s="114">
        <f t="shared" si="10"/>
        <v>0</v>
      </c>
      <c r="G94" s="67"/>
      <c r="H94" s="122"/>
      <c r="I94" s="115">
        <f t="shared" si="11"/>
        <v>0</v>
      </c>
    </row>
    <row r="95" spans="2:9" ht="22.5" x14ac:dyDescent="0.2">
      <c r="B95" s="104" t="s">
        <v>175</v>
      </c>
      <c r="C95" s="27" t="s">
        <v>173</v>
      </c>
      <c r="D95" s="64"/>
      <c r="E95" s="121"/>
      <c r="F95" s="114">
        <f t="shared" si="10"/>
        <v>0</v>
      </c>
      <c r="G95" s="67"/>
      <c r="H95" s="122"/>
      <c r="I95" s="115">
        <f t="shared" si="11"/>
        <v>0</v>
      </c>
    </row>
    <row r="96" spans="2:9" ht="22.5" x14ac:dyDescent="0.2">
      <c r="B96" s="104" t="s">
        <v>176</v>
      </c>
      <c r="C96" s="27" t="s">
        <v>174</v>
      </c>
      <c r="D96" s="64"/>
      <c r="E96" s="121"/>
      <c r="F96" s="114">
        <f t="shared" si="10"/>
        <v>0</v>
      </c>
      <c r="G96" s="67"/>
      <c r="H96" s="122"/>
      <c r="I96" s="115">
        <f t="shared" si="11"/>
        <v>0</v>
      </c>
    </row>
    <row r="97" spans="2:13" ht="22.5" x14ac:dyDescent="0.2">
      <c r="B97" s="49" t="s">
        <v>146</v>
      </c>
      <c r="C97" s="27" t="s">
        <v>147</v>
      </c>
      <c r="D97" s="64"/>
      <c r="E97" s="121"/>
      <c r="F97" s="114">
        <f t="shared" si="10"/>
        <v>0</v>
      </c>
      <c r="G97" s="67">
        <v>1500</v>
      </c>
      <c r="H97" s="122"/>
      <c r="I97" s="115">
        <f t="shared" si="11"/>
        <v>1500</v>
      </c>
    </row>
    <row r="98" spans="2:13" ht="22.5" x14ac:dyDescent="0.2">
      <c r="B98" s="103" t="s">
        <v>119</v>
      </c>
      <c r="C98" s="42" t="s">
        <v>148</v>
      </c>
      <c r="D98" s="67"/>
      <c r="E98" s="121"/>
      <c r="F98" s="114">
        <f t="shared" si="10"/>
        <v>0</v>
      </c>
      <c r="G98" s="67"/>
      <c r="H98" s="122"/>
      <c r="I98" s="115">
        <f t="shared" si="11"/>
        <v>0</v>
      </c>
    </row>
    <row r="99" spans="2:13" x14ac:dyDescent="0.2">
      <c r="B99" s="51" t="s">
        <v>149</v>
      </c>
      <c r="C99" s="42" t="s">
        <v>32</v>
      </c>
      <c r="D99" s="130">
        <v>3.23</v>
      </c>
      <c r="E99" s="121"/>
      <c r="F99" s="114">
        <f t="shared" si="10"/>
        <v>3.23</v>
      </c>
      <c r="G99" s="130">
        <v>1.29</v>
      </c>
      <c r="H99" s="122"/>
      <c r="I99" s="115">
        <f t="shared" si="11"/>
        <v>1.29</v>
      </c>
    </row>
    <row r="100" spans="2:13" ht="13.5" thickBot="1" x14ac:dyDescent="0.25">
      <c r="B100" s="84" t="s">
        <v>151</v>
      </c>
      <c r="C100" s="83" t="s">
        <v>150</v>
      </c>
      <c r="D100" s="78">
        <v>4908653.45</v>
      </c>
      <c r="E100" s="125"/>
      <c r="F100" s="114">
        <f t="shared" si="10"/>
        <v>4908653.45</v>
      </c>
      <c r="G100" s="78">
        <v>17351031.66</v>
      </c>
      <c r="H100" s="126"/>
      <c r="I100" s="115">
        <f t="shared" si="11"/>
        <v>17351031.66</v>
      </c>
    </row>
    <row r="101" spans="2:13" ht="34.5" thickBot="1" x14ac:dyDescent="0.25">
      <c r="B101" s="99" t="s">
        <v>181</v>
      </c>
      <c r="C101" s="100" t="s">
        <v>153</v>
      </c>
      <c r="D101" s="127">
        <f t="shared" ref="D101:I101" si="12">D85+D87+D89+D90+D97+D99+D100</f>
        <v>5936632.8499999996</v>
      </c>
      <c r="E101" s="127">
        <f t="shared" si="12"/>
        <v>214271.15</v>
      </c>
      <c r="F101" s="127">
        <f t="shared" si="12"/>
        <v>6150904</v>
      </c>
      <c r="G101" s="127">
        <f t="shared" si="12"/>
        <v>19399592.039999999</v>
      </c>
      <c r="H101" s="127">
        <f t="shared" si="12"/>
        <v>123940.86</v>
      </c>
      <c r="I101" s="128">
        <f t="shared" si="12"/>
        <v>19523532.899999999</v>
      </c>
    </row>
    <row r="102" spans="2:13" x14ac:dyDescent="0.2">
      <c r="B102" s="40" t="s">
        <v>33</v>
      </c>
      <c r="C102" s="31"/>
      <c r="D102" s="105"/>
      <c r="E102" s="105"/>
      <c r="F102" s="105"/>
      <c r="G102" s="105"/>
      <c r="H102" s="106"/>
      <c r="I102" s="107"/>
    </row>
    <row r="103" spans="2:13" ht="13.5" thickBot="1" x14ac:dyDescent="0.25">
      <c r="B103" s="30" t="s">
        <v>152</v>
      </c>
      <c r="C103" s="27" t="s">
        <v>59</v>
      </c>
      <c r="D103" s="64">
        <v>107107764.86</v>
      </c>
      <c r="E103" s="117"/>
      <c r="F103" s="114">
        <f>E103+D103</f>
        <v>107107764.86</v>
      </c>
      <c r="G103" s="64">
        <v>115793965.72</v>
      </c>
      <c r="H103" s="117"/>
      <c r="I103" s="115">
        <f>H103+G103</f>
        <v>115793965.72</v>
      </c>
    </row>
    <row r="104" spans="2:13" ht="13.5" thickBot="1" x14ac:dyDescent="0.25">
      <c r="B104" s="62" t="s">
        <v>182</v>
      </c>
      <c r="C104" s="32" t="s">
        <v>154</v>
      </c>
      <c r="D104" s="108">
        <f t="shared" ref="D104:I104" si="13">D101+D103</f>
        <v>113044397.70999999</v>
      </c>
      <c r="E104" s="108">
        <f t="shared" si="13"/>
        <v>214271.15</v>
      </c>
      <c r="F104" s="108">
        <f t="shared" si="13"/>
        <v>113258668.86</v>
      </c>
      <c r="G104" s="108">
        <f t="shared" si="13"/>
        <v>135193557.75999999</v>
      </c>
      <c r="H104" s="108">
        <f t="shared" si="13"/>
        <v>123940.86</v>
      </c>
      <c r="I104" s="109">
        <f t="shared" si="13"/>
        <v>135317498.62</v>
      </c>
    </row>
    <row r="105" spans="2:13" x14ac:dyDescent="0.2">
      <c r="B105" s="234" t="s">
        <v>156</v>
      </c>
      <c r="C105" s="234"/>
      <c r="D105" s="234"/>
      <c r="E105" s="234"/>
      <c r="F105" s="234"/>
      <c r="G105" s="234"/>
      <c r="H105" s="234"/>
      <c r="I105" s="234"/>
    </row>
    <row r="106" spans="2:13" ht="12.75" customHeight="1" x14ac:dyDescent="0.2">
      <c r="B106" s="240" t="s">
        <v>157</v>
      </c>
      <c r="C106" s="240"/>
      <c r="D106" s="240"/>
      <c r="E106" s="240"/>
      <c r="F106" s="240"/>
      <c r="G106" s="240"/>
      <c r="H106" s="240"/>
      <c r="I106" s="240"/>
    </row>
    <row r="107" spans="2:13" x14ac:dyDescent="0.2">
      <c r="E107" s="47"/>
      <c r="K107" s="48"/>
      <c r="L107" s="48"/>
    </row>
    <row r="108" spans="2:13" x14ac:dyDescent="0.2">
      <c r="B108" s="57" t="s">
        <v>42</v>
      </c>
      <c r="C108" s="253" t="s">
        <v>216</v>
      </c>
      <c r="D108" s="253"/>
      <c r="K108" s="48"/>
      <c r="L108" s="48"/>
    </row>
    <row r="109" spans="2:13" x14ac:dyDescent="0.2">
      <c r="B109" s="11" t="s">
        <v>43</v>
      </c>
      <c r="C109" s="252" t="s">
        <v>41</v>
      </c>
      <c r="D109" s="252"/>
      <c r="E109" s="44"/>
      <c r="K109" s="48"/>
      <c r="L109" s="48"/>
    </row>
    <row r="110" spans="2:13" x14ac:dyDescent="0.2">
      <c r="B110" s="11"/>
      <c r="C110" s="44"/>
      <c r="D110" s="44"/>
      <c r="E110" s="13"/>
      <c r="F110" s="44"/>
      <c r="G110" s="44"/>
      <c r="H110" s="46"/>
      <c r="I110" s="46"/>
      <c r="J110" s="46"/>
      <c r="K110" s="46"/>
      <c r="L110" s="46"/>
      <c r="M110" s="46"/>
    </row>
    <row r="111" spans="2:13" x14ac:dyDescent="0.2">
      <c r="B111" s="57" t="s">
        <v>36</v>
      </c>
      <c r="C111" s="253" t="s">
        <v>217</v>
      </c>
      <c r="D111" s="253"/>
      <c r="E111" s="45"/>
    </row>
    <row r="112" spans="2:13" x14ac:dyDescent="0.2">
      <c r="B112" s="11" t="s">
        <v>43</v>
      </c>
      <c r="C112" s="252" t="s">
        <v>41</v>
      </c>
      <c r="D112" s="252"/>
      <c r="E112" s="44"/>
    </row>
    <row r="113" spans="2:8" x14ac:dyDescent="0.2">
      <c r="B113" s="11"/>
      <c r="C113" s="44"/>
      <c r="D113" s="44"/>
      <c r="E113" s="13"/>
      <c r="F113" s="44"/>
    </row>
    <row r="114" spans="2:8" x14ac:dyDescent="0.2">
      <c r="B114" s="80" t="s">
        <v>167</v>
      </c>
      <c r="C114" s="44"/>
      <c r="D114" s="44"/>
      <c r="E114" s="48"/>
      <c r="F114" s="48"/>
      <c r="G114" s="48"/>
    </row>
    <row r="115" spans="2:8" x14ac:dyDescent="0.2">
      <c r="B115" s="80"/>
      <c r="C115" s="44"/>
      <c r="D115" s="44"/>
      <c r="E115" s="48"/>
      <c r="F115" s="48"/>
      <c r="G115" s="48"/>
    </row>
    <row r="116" spans="2:8" ht="13.5" thickBot="1" x14ac:dyDescent="0.25"/>
    <row r="117" spans="2:8" ht="48" customHeight="1" thickTop="1" thickBot="1" x14ac:dyDescent="0.25">
      <c r="C117" s="250"/>
      <c r="D117" s="251"/>
      <c r="E117" s="251"/>
      <c r="F117" s="247" t="s">
        <v>183</v>
      </c>
      <c r="G117" s="247"/>
      <c r="H117" s="248"/>
    </row>
    <row r="118" spans="2:8" ht="3.75" customHeight="1" thickTop="1" thickBot="1" x14ac:dyDescent="0.25">
      <c r="C118" s="249"/>
      <c r="D118" s="249"/>
      <c r="E118" s="249"/>
      <c r="F118" s="249"/>
      <c r="G118" s="249"/>
      <c r="H118" s="249"/>
    </row>
    <row r="119" spans="2:8" ht="13.5" thickTop="1" x14ac:dyDescent="0.2">
      <c r="C119" s="221" t="s">
        <v>158</v>
      </c>
      <c r="D119" s="222"/>
      <c r="E119" s="222"/>
      <c r="F119" s="223" t="s">
        <v>207</v>
      </c>
      <c r="G119" s="223"/>
      <c r="H119" s="224"/>
    </row>
    <row r="120" spans="2:8" x14ac:dyDescent="0.2">
      <c r="C120" s="215" t="s">
        <v>159</v>
      </c>
      <c r="D120" s="216"/>
      <c r="E120" s="216"/>
      <c r="F120" s="217">
        <v>45688</v>
      </c>
      <c r="G120" s="217"/>
      <c r="H120" s="218"/>
    </row>
    <row r="121" spans="2:8" x14ac:dyDescent="0.2">
      <c r="C121" s="215" t="s">
        <v>160</v>
      </c>
      <c r="D121" s="216"/>
      <c r="E121" s="216"/>
      <c r="F121" s="219" t="s">
        <v>210</v>
      </c>
      <c r="G121" s="219"/>
      <c r="H121" s="220"/>
    </row>
    <row r="122" spans="2:8" x14ac:dyDescent="0.2">
      <c r="C122" s="215" t="s">
        <v>161</v>
      </c>
      <c r="D122" s="216"/>
      <c r="E122" s="216"/>
      <c r="F122" s="219" t="s">
        <v>211</v>
      </c>
      <c r="G122" s="219"/>
      <c r="H122" s="220"/>
    </row>
    <row r="123" spans="2:8" x14ac:dyDescent="0.2">
      <c r="C123" s="215" t="s">
        <v>162</v>
      </c>
      <c r="D123" s="216"/>
      <c r="E123" s="216"/>
      <c r="F123" s="219" t="s">
        <v>207</v>
      </c>
      <c r="G123" s="219"/>
      <c r="H123" s="220"/>
    </row>
    <row r="124" spans="2:8" x14ac:dyDescent="0.2">
      <c r="C124" s="215" t="s">
        <v>163</v>
      </c>
      <c r="D124" s="216"/>
      <c r="E124" s="216"/>
      <c r="F124" s="217">
        <v>45380</v>
      </c>
      <c r="G124" s="217"/>
      <c r="H124" s="218"/>
    </row>
    <row r="125" spans="2:8" x14ac:dyDescent="0.2">
      <c r="C125" s="215" t="s">
        <v>164</v>
      </c>
      <c r="D125" s="216"/>
      <c r="E125" s="216"/>
      <c r="F125" s="217">
        <v>45830</v>
      </c>
      <c r="G125" s="217"/>
      <c r="H125" s="218"/>
    </row>
    <row r="126" spans="2:8" x14ac:dyDescent="0.2">
      <c r="C126" s="215" t="s">
        <v>165</v>
      </c>
      <c r="D126" s="216"/>
      <c r="E126" s="216"/>
      <c r="F126" s="219" t="s">
        <v>209</v>
      </c>
      <c r="G126" s="219"/>
      <c r="H126" s="220"/>
    </row>
    <row r="127" spans="2:8" ht="22.5" customHeight="1" thickBot="1" x14ac:dyDescent="0.25">
      <c r="C127" s="210" t="s">
        <v>166</v>
      </c>
      <c r="D127" s="211"/>
      <c r="E127" s="211"/>
      <c r="F127" s="212" t="s">
        <v>208</v>
      </c>
      <c r="G127" s="212"/>
      <c r="H127" s="213"/>
    </row>
    <row r="128" spans="2:8" ht="14.25" thickTop="1" thickBot="1" x14ac:dyDescent="0.25">
      <c r="C128" s="214"/>
      <c r="D128" s="214"/>
      <c r="E128" s="214"/>
      <c r="F128" s="214"/>
      <c r="G128" s="214"/>
      <c r="H128" s="214"/>
    </row>
    <row r="129" spans="3:8" ht="13.5" thickTop="1" x14ac:dyDescent="0.2">
      <c r="C129" s="221" t="s">
        <v>158</v>
      </c>
      <c r="D129" s="222"/>
      <c r="E129" s="222"/>
      <c r="F129" s="223" t="s">
        <v>213</v>
      </c>
      <c r="G129" s="223"/>
      <c r="H129" s="224"/>
    </row>
    <row r="130" spans="3:8" x14ac:dyDescent="0.2">
      <c r="C130" s="215" t="s">
        <v>159</v>
      </c>
      <c r="D130" s="216"/>
      <c r="E130" s="216"/>
      <c r="F130" s="217">
        <v>45688</v>
      </c>
      <c r="G130" s="217"/>
      <c r="H130" s="218"/>
    </row>
    <row r="131" spans="3:8" x14ac:dyDescent="0.2">
      <c r="C131" s="215" t="s">
        <v>160</v>
      </c>
      <c r="D131" s="216"/>
      <c r="E131" s="216"/>
      <c r="F131" s="219" t="s">
        <v>215</v>
      </c>
      <c r="G131" s="219"/>
      <c r="H131" s="220"/>
    </row>
    <row r="132" spans="3:8" x14ac:dyDescent="0.2">
      <c r="C132" s="215" t="s">
        <v>161</v>
      </c>
      <c r="D132" s="216"/>
      <c r="E132" s="216"/>
      <c r="F132" s="219" t="s">
        <v>211</v>
      </c>
      <c r="G132" s="219"/>
      <c r="H132" s="220"/>
    </row>
    <row r="133" spans="3:8" x14ac:dyDescent="0.2">
      <c r="C133" s="215" t="s">
        <v>162</v>
      </c>
      <c r="D133" s="216"/>
      <c r="E133" s="216"/>
      <c r="F133" s="219" t="s">
        <v>213</v>
      </c>
      <c r="G133" s="219"/>
      <c r="H133" s="220"/>
    </row>
    <row r="134" spans="3:8" x14ac:dyDescent="0.2">
      <c r="C134" s="215" t="s">
        <v>163</v>
      </c>
      <c r="D134" s="216"/>
      <c r="E134" s="216"/>
      <c r="F134" s="217">
        <v>45419</v>
      </c>
      <c r="G134" s="217"/>
      <c r="H134" s="218"/>
    </row>
    <row r="135" spans="3:8" x14ac:dyDescent="0.2">
      <c r="C135" s="215" t="s">
        <v>164</v>
      </c>
      <c r="D135" s="216"/>
      <c r="E135" s="216"/>
      <c r="F135" s="217">
        <v>45869</v>
      </c>
      <c r="G135" s="217"/>
      <c r="H135" s="218"/>
    </row>
    <row r="136" spans="3:8" x14ac:dyDescent="0.2">
      <c r="C136" s="215" t="s">
        <v>165</v>
      </c>
      <c r="D136" s="216"/>
      <c r="E136" s="216"/>
      <c r="F136" s="219" t="s">
        <v>214</v>
      </c>
      <c r="G136" s="219"/>
      <c r="H136" s="220"/>
    </row>
    <row r="137" spans="3:8" ht="13.5" thickBot="1" x14ac:dyDescent="0.25">
      <c r="C137" s="210" t="s">
        <v>166</v>
      </c>
      <c r="D137" s="211"/>
      <c r="E137" s="211"/>
      <c r="F137" s="212" t="s">
        <v>212</v>
      </c>
      <c r="G137" s="212"/>
      <c r="H137" s="213"/>
    </row>
    <row r="138" spans="3:8" ht="13.5" thickTop="1" x14ac:dyDescent="0.2">
      <c r="C138" s="214"/>
      <c r="D138" s="214"/>
      <c r="E138" s="214"/>
      <c r="F138" s="214"/>
      <c r="G138" s="214"/>
      <c r="H138" s="214"/>
    </row>
  </sheetData>
  <mergeCells count="102">
    <mergeCell ref="H51:I51"/>
    <mergeCell ref="D32:F32"/>
    <mergeCell ref="I18:I20"/>
    <mergeCell ref="D18:D20"/>
    <mergeCell ref="H33:H35"/>
    <mergeCell ref="F117:H117"/>
    <mergeCell ref="F118:H118"/>
    <mergeCell ref="C118:E118"/>
    <mergeCell ref="C117:E117"/>
    <mergeCell ref="D80:D82"/>
    <mergeCell ref="G79:I79"/>
    <mergeCell ref="H80:H82"/>
    <mergeCell ref="G80:G82"/>
    <mergeCell ref="C112:D112"/>
    <mergeCell ref="C108:D108"/>
    <mergeCell ref="C111:D111"/>
    <mergeCell ref="C109:D109"/>
    <mergeCell ref="B106:I106"/>
    <mergeCell ref="B2:H2"/>
    <mergeCell ref="B9:D12"/>
    <mergeCell ref="E9:G12"/>
    <mergeCell ref="H31:I31"/>
    <mergeCell ref="C17:C20"/>
    <mergeCell ref="G17:I17"/>
    <mergeCell ref="G18:G20"/>
    <mergeCell ref="B3:H3"/>
    <mergeCell ref="B4:H4"/>
    <mergeCell ref="B5:H5"/>
    <mergeCell ref="F18:F20"/>
    <mergeCell ref="H18:H20"/>
    <mergeCell ref="E18:E20"/>
    <mergeCell ref="F33:F35"/>
    <mergeCell ref="B17:B20"/>
    <mergeCell ref="E13:G13"/>
    <mergeCell ref="B13:D13"/>
    <mergeCell ref="B32:B35"/>
    <mergeCell ref="C32:C35"/>
    <mergeCell ref="E7:F7"/>
    <mergeCell ref="D17:F17"/>
    <mergeCell ref="G32:I32"/>
    <mergeCell ref="I33:I35"/>
    <mergeCell ref="G33:G35"/>
    <mergeCell ref="D33:D35"/>
    <mergeCell ref="E33:E35"/>
    <mergeCell ref="C119:E119"/>
    <mergeCell ref="F119:H119"/>
    <mergeCell ref="C120:E120"/>
    <mergeCell ref="F120:H120"/>
    <mergeCell ref="C121:E121"/>
    <mergeCell ref="F121:H121"/>
    <mergeCell ref="B52:B55"/>
    <mergeCell ref="C52:C55"/>
    <mergeCell ref="D52:F52"/>
    <mergeCell ref="G52:I52"/>
    <mergeCell ref="D53:D55"/>
    <mergeCell ref="E53:E55"/>
    <mergeCell ref="B105:I105"/>
    <mergeCell ref="F53:F55"/>
    <mergeCell ref="G53:G55"/>
    <mergeCell ref="H53:H55"/>
    <mergeCell ref="I53:I55"/>
    <mergeCell ref="E80:E82"/>
    <mergeCell ref="D79:F79"/>
    <mergeCell ref="B79:B82"/>
    <mergeCell ref="C79:C82"/>
    <mergeCell ref="F80:F82"/>
    <mergeCell ref="H78:I78"/>
    <mergeCell ref="I80:I82"/>
    <mergeCell ref="C125:E125"/>
    <mergeCell ref="F125:H125"/>
    <mergeCell ref="C126:E126"/>
    <mergeCell ref="F126:H126"/>
    <mergeCell ref="C127:E127"/>
    <mergeCell ref="F127:H127"/>
    <mergeCell ref="C122:E122"/>
    <mergeCell ref="F122:H122"/>
    <mergeCell ref="C123:E123"/>
    <mergeCell ref="F123:H123"/>
    <mergeCell ref="C124:E124"/>
    <mergeCell ref="F124:H124"/>
    <mergeCell ref="C131:E131"/>
    <mergeCell ref="F131:H131"/>
    <mergeCell ref="C132:E132"/>
    <mergeCell ref="F132:H132"/>
    <mergeCell ref="C133:E133"/>
    <mergeCell ref="F133:H133"/>
    <mergeCell ref="C128:E128"/>
    <mergeCell ref="F128:H128"/>
    <mergeCell ref="C129:E129"/>
    <mergeCell ref="F129:H129"/>
    <mergeCell ref="C130:E130"/>
    <mergeCell ref="F130:H130"/>
    <mergeCell ref="C137:E137"/>
    <mergeCell ref="F137:H137"/>
    <mergeCell ref="C138:E138"/>
    <mergeCell ref="F138:H138"/>
    <mergeCell ref="C134:E134"/>
    <mergeCell ref="F134:H134"/>
    <mergeCell ref="C135:E135"/>
    <mergeCell ref="F135:H135"/>
    <mergeCell ref="C136:E136"/>
    <mergeCell ref="F136:H136"/>
  </mergeCells>
  <phoneticPr fontId="0" type="noConversion"/>
  <pageMargins left="0.39370078740157483" right="0.19685039370078741" top="0.78740157480314965" bottom="0.39370078740157483" header="0" footer="0"/>
  <pageSetup paperSize="9" scale="90" orientation="landscape" blackAndWhite="1" r:id="rId1"/>
  <headerFooter alignWithMargins="0"/>
  <rowBreaks count="3" manualBreakCount="3">
    <brk id="30" max="16383" man="1"/>
    <brk id="50" max="16383" man="1"/>
    <brk id="7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99"/>
  <sheetViews>
    <sheetView tabSelected="1" topLeftCell="A49" workbookViewId="0">
      <selection activeCell="C20" sqref="C20:E20"/>
    </sheetView>
  </sheetViews>
  <sheetFormatPr defaultColWidth="9.140625" defaultRowHeight="11.25" x14ac:dyDescent="0.2"/>
  <cols>
    <col min="1" max="1" width="0.85546875" style="140" customWidth="1"/>
    <col min="2" max="2" width="10.5703125" style="137" customWidth="1"/>
    <col min="3" max="4" width="23.42578125" style="138" customWidth="1"/>
    <col min="5" max="5" width="25.7109375" style="138" customWidth="1"/>
    <col min="6" max="6" width="5.7109375" style="139" customWidth="1"/>
    <col min="7" max="8" width="20.7109375" style="140" customWidth="1"/>
    <col min="9" max="9" width="15.42578125" style="140" hidden="1" customWidth="1"/>
    <col min="10" max="10" width="9.140625" style="140" hidden="1" customWidth="1"/>
    <col min="11" max="11" width="0" style="140" hidden="1" customWidth="1"/>
    <col min="12" max="12" width="0.85546875" style="140" customWidth="1"/>
    <col min="13" max="16384" width="9.140625" style="140"/>
  </cols>
  <sheetData>
    <row r="2" spans="2:9" x14ac:dyDescent="0.2">
      <c r="B2" s="141"/>
      <c r="C2" s="142"/>
      <c r="D2" s="142"/>
      <c r="E2" s="142"/>
      <c r="F2" s="143"/>
      <c r="G2" s="144"/>
      <c r="H2" s="145" t="s">
        <v>218</v>
      </c>
    </row>
    <row r="3" spans="2:9" ht="12.75" x14ac:dyDescent="0.2">
      <c r="B3" s="298" t="s">
        <v>219</v>
      </c>
      <c r="C3" s="298"/>
      <c r="D3" s="298"/>
      <c r="E3" s="298"/>
      <c r="F3" s="298"/>
      <c r="G3" s="298"/>
      <c r="H3" s="298"/>
    </row>
    <row r="4" spans="2:9" ht="12.75" x14ac:dyDescent="0.2">
      <c r="B4" s="298" t="s">
        <v>220</v>
      </c>
      <c r="C4" s="298"/>
      <c r="D4" s="298"/>
      <c r="E4" s="298"/>
      <c r="F4" s="298"/>
      <c r="G4" s="298"/>
      <c r="H4" s="298"/>
    </row>
    <row r="5" spans="2:9" x14ac:dyDescent="0.2">
      <c r="B5" s="141"/>
      <c r="C5" s="142"/>
      <c r="D5" s="142"/>
      <c r="E5" s="142"/>
      <c r="F5" s="143"/>
      <c r="G5" s="144"/>
      <c r="H5" s="144"/>
    </row>
    <row r="6" spans="2:9" x14ac:dyDescent="0.2">
      <c r="B6" s="297" t="s">
        <v>221</v>
      </c>
      <c r="C6" s="290" t="s">
        <v>222</v>
      </c>
      <c r="D6" s="291"/>
      <c r="E6" s="292"/>
      <c r="F6" s="305" t="s">
        <v>223</v>
      </c>
      <c r="G6" s="306" t="s">
        <v>224</v>
      </c>
      <c r="H6" s="309" t="s">
        <v>225</v>
      </c>
      <c r="I6" s="146" t="s">
        <v>63</v>
      </c>
    </row>
    <row r="7" spans="2:9" x14ac:dyDescent="0.2">
      <c r="B7" s="297"/>
      <c r="C7" s="299"/>
      <c r="D7" s="300"/>
      <c r="E7" s="301"/>
      <c r="F7" s="305"/>
      <c r="G7" s="307"/>
      <c r="H7" s="310"/>
      <c r="I7" s="146" t="s">
        <v>65</v>
      </c>
    </row>
    <row r="8" spans="2:9" x14ac:dyDescent="0.2">
      <c r="B8" s="297"/>
      <c r="C8" s="299"/>
      <c r="D8" s="300"/>
      <c r="E8" s="301"/>
      <c r="F8" s="305"/>
      <c r="G8" s="307"/>
      <c r="H8" s="310"/>
    </row>
    <row r="9" spans="2:9" x14ac:dyDescent="0.2">
      <c r="B9" s="297"/>
      <c r="C9" s="302"/>
      <c r="D9" s="303"/>
      <c r="E9" s="304"/>
      <c r="F9" s="305"/>
      <c r="G9" s="308"/>
      <c r="H9" s="311"/>
    </row>
    <row r="10" spans="2:9" ht="12" thickBot="1" x14ac:dyDescent="0.25">
      <c r="B10" s="147">
        <v>1</v>
      </c>
      <c r="C10" s="295">
        <v>2</v>
      </c>
      <c r="D10" s="296"/>
      <c r="E10" s="297"/>
      <c r="F10" s="148">
        <v>3</v>
      </c>
      <c r="G10" s="149">
        <v>4</v>
      </c>
      <c r="H10" s="150">
        <v>5</v>
      </c>
    </row>
    <row r="11" spans="2:9" x14ac:dyDescent="0.2">
      <c r="B11" s="151" t="s">
        <v>226</v>
      </c>
      <c r="C11" s="279" t="s">
        <v>227</v>
      </c>
      <c r="D11" s="280"/>
      <c r="E11" s="281"/>
      <c r="F11" s="152" t="s">
        <v>13</v>
      </c>
      <c r="G11" s="153">
        <v>26538174.34</v>
      </c>
      <c r="H11" s="154">
        <v>26538174.34</v>
      </c>
    </row>
    <row r="12" spans="2:9" x14ac:dyDescent="0.2">
      <c r="B12" s="151" t="s">
        <v>228</v>
      </c>
      <c r="C12" s="279" t="s">
        <v>229</v>
      </c>
      <c r="D12" s="280"/>
      <c r="E12" s="281"/>
      <c r="F12" s="155" t="s">
        <v>14</v>
      </c>
      <c r="G12" s="156">
        <v>1948155.5</v>
      </c>
      <c r="H12" s="157">
        <v>3451399.93</v>
      </c>
    </row>
    <row r="13" spans="2:9" x14ac:dyDescent="0.2">
      <c r="B13" s="151" t="s">
        <v>230</v>
      </c>
      <c r="C13" s="279" t="s">
        <v>231</v>
      </c>
      <c r="D13" s="280"/>
      <c r="E13" s="281"/>
      <c r="F13" s="155" t="s">
        <v>15</v>
      </c>
      <c r="G13" s="156">
        <v>20</v>
      </c>
      <c r="H13" s="157">
        <v>20</v>
      </c>
    </row>
    <row r="14" spans="2:9" x14ac:dyDescent="0.2">
      <c r="B14" s="151" t="s">
        <v>232</v>
      </c>
      <c r="C14" s="279" t="s">
        <v>233</v>
      </c>
      <c r="D14" s="280"/>
      <c r="E14" s="281"/>
      <c r="F14" s="155" t="s">
        <v>16</v>
      </c>
      <c r="G14" s="156">
        <v>294293.88</v>
      </c>
      <c r="H14" s="157">
        <v>294293.88</v>
      </c>
    </row>
    <row r="15" spans="2:9" x14ac:dyDescent="0.2">
      <c r="B15" s="158"/>
      <c r="C15" s="286" t="s">
        <v>234</v>
      </c>
      <c r="D15" s="286"/>
      <c r="E15" s="293"/>
      <c r="F15" s="159"/>
      <c r="G15" s="160"/>
      <c r="H15" s="161"/>
    </row>
    <row r="16" spans="2:9" x14ac:dyDescent="0.2">
      <c r="B16" s="158"/>
      <c r="C16" s="282"/>
      <c r="D16" s="282"/>
      <c r="E16" s="294"/>
      <c r="F16" s="162"/>
      <c r="G16" s="163"/>
      <c r="H16" s="164"/>
    </row>
    <row r="17" spans="2:8" x14ac:dyDescent="0.2">
      <c r="B17" s="158"/>
      <c r="C17" s="284"/>
      <c r="D17" s="284"/>
      <c r="E17" s="285"/>
      <c r="F17" s="165"/>
      <c r="G17" s="166"/>
      <c r="H17" s="167"/>
    </row>
    <row r="18" spans="2:8" x14ac:dyDescent="0.2">
      <c r="B18" s="151" t="s">
        <v>235</v>
      </c>
      <c r="C18" s="279" t="s">
        <v>236</v>
      </c>
      <c r="D18" s="280"/>
      <c r="E18" s="281"/>
      <c r="F18" s="155" t="s">
        <v>17</v>
      </c>
      <c r="G18" s="156"/>
      <c r="H18" s="157"/>
    </row>
    <row r="19" spans="2:8" x14ac:dyDescent="0.2">
      <c r="B19" s="168" t="s">
        <v>237</v>
      </c>
      <c r="C19" s="279" t="s">
        <v>238</v>
      </c>
      <c r="D19" s="280"/>
      <c r="E19" s="281"/>
      <c r="F19" s="155" t="s">
        <v>18</v>
      </c>
      <c r="G19" s="169"/>
      <c r="H19" s="170"/>
    </row>
    <row r="20" spans="2:8" x14ac:dyDescent="0.2">
      <c r="B20" s="168" t="s">
        <v>239</v>
      </c>
      <c r="C20" s="279" t="s">
        <v>240</v>
      </c>
      <c r="D20" s="280"/>
      <c r="E20" s="281"/>
      <c r="F20" s="155" t="s">
        <v>19</v>
      </c>
      <c r="G20" s="156">
        <v>1435967.26</v>
      </c>
      <c r="H20" s="157">
        <v>1417981.55</v>
      </c>
    </row>
    <row r="21" spans="2:8" x14ac:dyDescent="0.2">
      <c r="B21" s="168" t="s">
        <v>241</v>
      </c>
      <c r="C21" s="279" t="s">
        <v>242</v>
      </c>
      <c r="D21" s="280"/>
      <c r="E21" s="281"/>
      <c r="F21" s="155" t="s">
        <v>20</v>
      </c>
      <c r="G21" s="169"/>
      <c r="H21" s="170"/>
    </row>
    <row r="22" spans="2:8" x14ac:dyDescent="0.2">
      <c r="B22" s="171" t="s">
        <v>243</v>
      </c>
      <c r="C22" s="279" t="s">
        <v>244</v>
      </c>
      <c r="D22" s="280"/>
      <c r="E22" s="281"/>
      <c r="F22" s="155" t="s">
        <v>245</v>
      </c>
      <c r="G22" s="169"/>
      <c r="H22" s="170"/>
    </row>
    <row r="23" spans="2:8" x14ac:dyDescent="0.2">
      <c r="B23" s="158" t="s">
        <v>246</v>
      </c>
      <c r="C23" s="279" t="s">
        <v>247</v>
      </c>
      <c r="D23" s="280"/>
      <c r="E23" s="281"/>
      <c r="F23" s="155" t="s">
        <v>34</v>
      </c>
      <c r="G23" s="172">
        <f>SUM(G25:G29)</f>
        <v>0</v>
      </c>
      <c r="H23" s="173">
        <f>SUM(H25:H29)</f>
        <v>6542537.8099999996</v>
      </c>
    </row>
    <row r="24" spans="2:8" x14ac:dyDescent="0.2">
      <c r="B24" s="158"/>
      <c r="C24" s="286" t="s">
        <v>234</v>
      </c>
      <c r="D24" s="286"/>
      <c r="E24" s="293"/>
      <c r="F24" s="159"/>
      <c r="G24" s="174"/>
      <c r="H24" s="175"/>
    </row>
    <row r="25" spans="2:8" x14ac:dyDescent="0.2">
      <c r="B25" s="158"/>
      <c r="C25" s="287" t="s">
        <v>248</v>
      </c>
      <c r="D25" s="288"/>
      <c r="E25" s="289"/>
      <c r="F25" s="176" t="s">
        <v>35</v>
      </c>
      <c r="G25" s="177"/>
      <c r="H25" s="178"/>
    </row>
    <row r="26" spans="2:8" x14ac:dyDescent="0.2">
      <c r="B26" s="158"/>
      <c r="C26" s="279" t="s">
        <v>249</v>
      </c>
      <c r="D26" s="280"/>
      <c r="E26" s="281"/>
      <c r="F26" s="155" t="s">
        <v>250</v>
      </c>
      <c r="G26" s="169"/>
      <c r="H26" s="170"/>
    </row>
    <row r="27" spans="2:8" x14ac:dyDescent="0.2">
      <c r="B27" s="158"/>
      <c r="C27" s="279" t="s">
        <v>251</v>
      </c>
      <c r="D27" s="280"/>
      <c r="E27" s="281"/>
      <c r="F27" s="155" t="s">
        <v>252</v>
      </c>
      <c r="G27" s="169"/>
      <c r="H27" s="170">
        <v>6542537.8099999996</v>
      </c>
    </row>
    <row r="28" spans="2:8" x14ac:dyDescent="0.2">
      <c r="B28" s="158"/>
      <c r="C28" s="279" t="s">
        <v>253</v>
      </c>
      <c r="D28" s="280"/>
      <c r="E28" s="281"/>
      <c r="F28" s="155" t="s">
        <v>254</v>
      </c>
      <c r="G28" s="169"/>
      <c r="H28" s="170"/>
    </row>
    <row r="29" spans="2:8" x14ac:dyDescent="0.2">
      <c r="B29" s="179"/>
      <c r="C29" s="279" t="s">
        <v>255</v>
      </c>
      <c r="D29" s="280"/>
      <c r="E29" s="281"/>
      <c r="F29" s="155" t="s">
        <v>256</v>
      </c>
      <c r="G29" s="169"/>
      <c r="H29" s="170"/>
    </row>
    <row r="30" spans="2:8" x14ac:dyDescent="0.2">
      <c r="B30" s="158" t="s">
        <v>257</v>
      </c>
      <c r="C30" s="279" t="s">
        <v>258</v>
      </c>
      <c r="D30" s="280"/>
      <c r="E30" s="281"/>
      <c r="F30" s="155" t="s">
        <v>169</v>
      </c>
      <c r="G30" s="172">
        <f>SUM(G32:G33)</f>
        <v>0</v>
      </c>
      <c r="H30" s="173">
        <f>SUM(H32:H33)</f>
        <v>0</v>
      </c>
    </row>
    <row r="31" spans="2:8" x14ac:dyDescent="0.2">
      <c r="B31" s="158"/>
      <c r="C31" s="286" t="s">
        <v>234</v>
      </c>
      <c r="D31" s="286"/>
      <c r="E31" s="293"/>
      <c r="F31" s="159"/>
      <c r="G31" s="174"/>
      <c r="H31" s="175"/>
    </row>
    <row r="32" spans="2:8" x14ac:dyDescent="0.2">
      <c r="B32" s="158"/>
      <c r="C32" s="287" t="s">
        <v>259</v>
      </c>
      <c r="D32" s="288"/>
      <c r="E32" s="289"/>
      <c r="F32" s="176" t="s">
        <v>260</v>
      </c>
      <c r="G32" s="177"/>
      <c r="H32" s="178"/>
    </row>
    <row r="33" spans="2:8" x14ac:dyDescent="0.2">
      <c r="B33" s="179"/>
      <c r="C33" s="279" t="s">
        <v>261</v>
      </c>
      <c r="D33" s="280"/>
      <c r="E33" s="281"/>
      <c r="F33" s="155" t="s">
        <v>262</v>
      </c>
      <c r="G33" s="169"/>
      <c r="H33" s="170"/>
    </row>
    <row r="34" spans="2:8" x14ac:dyDescent="0.2">
      <c r="B34" s="168" t="s">
        <v>263</v>
      </c>
      <c r="C34" s="279" t="s">
        <v>264</v>
      </c>
      <c r="D34" s="280"/>
      <c r="E34" s="281"/>
      <c r="F34" s="155" t="s">
        <v>22</v>
      </c>
      <c r="G34" s="156"/>
      <c r="H34" s="157"/>
    </row>
    <row r="35" spans="2:8" x14ac:dyDescent="0.2">
      <c r="B35" s="180" t="s">
        <v>265</v>
      </c>
      <c r="C35" s="279" t="s">
        <v>266</v>
      </c>
      <c r="D35" s="280"/>
      <c r="E35" s="281"/>
      <c r="F35" s="176" t="s">
        <v>52</v>
      </c>
      <c r="G35" s="177"/>
      <c r="H35" s="178"/>
    </row>
    <row r="36" spans="2:8" x14ac:dyDescent="0.2">
      <c r="B36" s="171" t="s">
        <v>267</v>
      </c>
      <c r="C36" s="279" t="s">
        <v>268</v>
      </c>
      <c r="D36" s="280"/>
      <c r="E36" s="281"/>
      <c r="F36" s="155" t="s">
        <v>53</v>
      </c>
      <c r="G36" s="169"/>
      <c r="H36" s="170"/>
    </row>
    <row r="37" spans="2:8" x14ac:dyDescent="0.2">
      <c r="B37" s="171" t="s">
        <v>269</v>
      </c>
      <c r="C37" s="279" t="s">
        <v>270</v>
      </c>
      <c r="D37" s="280"/>
      <c r="E37" s="281"/>
      <c r="F37" s="155" t="s">
        <v>23</v>
      </c>
      <c r="G37" s="169"/>
      <c r="H37" s="170"/>
    </row>
    <row r="38" spans="2:8" ht="12" thickBot="1" x14ac:dyDescent="0.25">
      <c r="B38" s="171" t="s">
        <v>271</v>
      </c>
      <c r="C38" s="279" t="s">
        <v>272</v>
      </c>
      <c r="D38" s="280"/>
      <c r="E38" s="281"/>
      <c r="F38" s="181" t="s">
        <v>97</v>
      </c>
      <c r="G38" s="182"/>
      <c r="H38" s="183"/>
    </row>
    <row r="39" spans="2:8" x14ac:dyDescent="0.2">
      <c r="B39" s="141"/>
      <c r="C39" s="184"/>
      <c r="D39" s="185"/>
      <c r="E39" s="185"/>
      <c r="F39" s="143"/>
      <c r="G39" s="144"/>
      <c r="H39" s="145" t="s">
        <v>273</v>
      </c>
    </row>
    <row r="40" spans="2:8" ht="12" thickBot="1" x14ac:dyDescent="0.25">
      <c r="B40" s="147">
        <v>1</v>
      </c>
      <c r="C40" s="290">
        <v>2</v>
      </c>
      <c r="D40" s="291"/>
      <c r="E40" s="292"/>
      <c r="F40" s="148">
        <v>3</v>
      </c>
      <c r="G40" s="149">
        <v>4</v>
      </c>
      <c r="H40" s="150">
        <v>5</v>
      </c>
    </row>
    <row r="41" spans="2:8" x14ac:dyDescent="0.2">
      <c r="B41" s="151" t="s">
        <v>274</v>
      </c>
      <c r="C41" s="279" t="s">
        <v>275</v>
      </c>
      <c r="D41" s="280"/>
      <c r="E41" s="281"/>
      <c r="F41" s="152" t="s">
        <v>171</v>
      </c>
      <c r="G41" s="186" t="s">
        <v>155</v>
      </c>
      <c r="H41" s="187">
        <f>SUM(H43:H45)</f>
        <v>504459.71</v>
      </c>
    </row>
    <row r="42" spans="2:8" x14ac:dyDescent="0.2">
      <c r="B42" s="158"/>
      <c r="C42" s="286" t="s">
        <v>234</v>
      </c>
      <c r="D42" s="286"/>
      <c r="E42" s="286"/>
      <c r="F42" s="159"/>
      <c r="G42" s="188"/>
      <c r="H42" s="175"/>
    </row>
    <row r="43" spans="2:8" x14ac:dyDescent="0.2">
      <c r="B43" s="158"/>
      <c r="C43" s="287" t="s">
        <v>276</v>
      </c>
      <c r="D43" s="288"/>
      <c r="E43" s="289"/>
      <c r="F43" s="176" t="s">
        <v>277</v>
      </c>
      <c r="G43" s="189" t="s">
        <v>155</v>
      </c>
      <c r="H43" s="178"/>
    </row>
    <row r="44" spans="2:8" x14ac:dyDescent="0.2">
      <c r="B44" s="158"/>
      <c r="C44" s="279" t="s">
        <v>278</v>
      </c>
      <c r="D44" s="280"/>
      <c r="E44" s="281"/>
      <c r="F44" s="155" t="s">
        <v>279</v>
      </c>
      <c r="G44" s="190" t="s">
        <v>155</v>
      </c>
      <c r="H44" s="170"/>
    </row>
    <row r="45" spans="2:8" x14ac:dyDescent="0.2">
      <c r="B45" s="179"/>
      <c r="C45" s="279" t="s">
        <v>280</v>
      </c>
      <c r="D45" s="280"/>
      <c r="E45" s="281"/>
      <c r="F45" s="155" t="s">
        <v>281</v>
      </c>
      <c r="G45" s="190" t="s">
        <v>155</v>
      </c>
      <c r="H45" s="170">
        <v>504459.71</v>
      </c>
    </row>
    <row r="46" spans="2:8" x14ac:dyDescent="0.2">
      <c r="B46" s="151" t="s">
        <v>282</v>
      </c>
      <c r="C46" s="279" t="s">
        <v>283</v>
      </c>
      <c r="D46" s="280"/>
      <c r="E46" s="281"/>
      <c r="F46" s="155" t="s">
        <v>284</v>
      </c>
      <c r="G46" s="190" t="s">
        <v>155</v>
      </c>
      <c r="H46" s="173">
        <f>SUM(H48:H49)</f>
        <v>594790</v>
      </c>
    </row>
    <row r="47" spans="2:8" x14ac:dyDescent="0.2">
      <c r="B47" s="158"/>
      <c r="C47" s="286" t="s">
        <v>234</v>
      </c>
      <c r="D47" s="286"/>
      <c r="E47" s="286"/>
      <c r="F47" s="159"/>
      <c r="G47" s="188"/>
      <c r="H47" s="175"/>
    </row>
    <row r="48" spans="2:8" x14ac:dyDescent="0.2">
      <c r="B48" s="158"/>
      <c r="C48" s="287" t="s">
        <v>278</v>
      </c>
      <c r="D48" s="288"/>
      <c r="E48" s="289"/>
      <c r="F48" s="176" t="s">
        <v>285</v>
      </c>
      <c r="G48" s="189" t="s">
        <v>155</v>
      </c>
      <c r="H48" s="178"/>
    </row>
    <row r="49" spans="2:8" x14ac:dyDescent="0.2">
      <c r="B49" s="179"/>
      <c r="C49" s="279" t="s">
        <v>280</v>
      </c>
      <c r="D49" s="280"/>
      <c r="E49" s="281"/>
      <c r="F49" s="155" t="s">
        <v>286</v>
      </c>
      <c r="G49" s="190" t="s">
        <v>155</v>
      </c>
      <c r="H49" s="170">
        <v>594790</v>
      </c>
    </row>
    <row r="50" spans="2:8" x14ac:dyDescent="0.2">
      <c r="B50" s="158" t="s">
        <v>287</v>
      </c>
      <c r="C50" s="279" t="s">
        <v>288</v>
      </c>
      <c r="D50" s="280"/>
      <c r="E50" s="281"/>
      <c r="F50" s="155" t="s">
        <v>100</v>
      </c>
      <c r="G50" s="156"/>
      <c r="H50" s="157"/>
    </row>
    <row r="51" spans="2:8" x14ac:dyDescent="0.2">
      <c r="B51" s="151" t="s">
        <v>289</v>
      </c>
      <c r="C51" s="279" t="s">
        <v>290</v>
      </c>
      <c r="D51" s="280"/>
      <c r="E51" s="281"/>
      <c r="F51" s="155" t="s">
        <v>102</v>
      </c>
      <c r="G51" s="156">
        <v>1910.44</v>
      </c>
      <c r="H51" s="157">
        <v>1910.44</v>
      </c>
    </row>
    <row r="52" spans="2:8" x14ac:dyDescent="0.2">
      <c r="B52" s="191"/>
      <c r="C52" s="286" t="s">
        <v>234</v>
      </c>
      <c r="D52" s="286"/>
      <c r="E52" s="286"/>
      <c r="F52" s="159"/>
      <c r="G52" s="174"/>
      <c r="H52" s="175"/>
    </row>
    <row r="53" spans="2:8" x14ac:dyDescent="0.2">
      <c r="B53" s="192"/>
      <c r="C53" s="282"/>
      <c r="D53" s="282"/>
      <c r="E53" s="282"/>
      <c r="F53" s="162"/>
      <c r="G53" s="163"/>
      <c r="H53" s="164"/>
    </row>
    <row r="54" spans="2:8" x14ac:dyDescent="0.2">
      <c r="B54" s="193"/>
      <c r="C54" s="283"/>
      <c r="D54" s="284"/>
      <c r="E54" s="285"/>
      <c r="F54" s="165"/>
      <c r="G54" s="194"/>
      <c r="H54" s="195"/>
    </row>
    <row r="55" spans="2:8" x14ac:dyDescent="0.2">
      <c r="B55" s="196" t="s">
        <v>291</v>
      </c>
      <c r="C55" s="279" t="s">
        <v>292</v>
      </c>
      <c r="D55" s="280"/>
      <c r="E55" s="281"/>
      <c r="F55" s="155" t="s">
        <v>293</v>
      </c>
      <c r="G55" s="156">
        <v>25616.76</v>
      </c>
      <c r="H55" s="157">
        <v>7849.19</v>
      </c>
    </row>
    <row r="56" spans="2:8" x14ac:dyDescent="0.2">
      <c r="B56" s="168" t="s">
        <v>294</v>
      </c>
      <c r="C56" s="279" t="s">
        <v>295</v>
      </c>
      <c r="D56" s="280"/>
      <c r="E56" s="281"/>
      <c r="F56" s="155" t="s">
        <v>296</v>
      </c>
      <c r="G56" s="156"/>
      <c r="H56" s="157"/>
    </row>
    <row r="57" spans="2:8" x14ac:dyDescent="0.2">
      <c r="B57" s="168" t="s">
        <v>297</v>
      </c>
      <c r="C57" s="279" t="s">
        <v>298</v>
      </c>
      <c r="D57" s="280"/>
      <c r="E57" s="281"/>
      <c r="F57" s="155" t="s">
        <v>299</v>
      </c>
      <c r="G57" s="156"/>
      <c r="H57" s="157"/>
    </row>
    <row r="58" spans="2:8" x14ac:dyDescent="0.2">
      <c r="B58" s="196" t="s">
        <v>300</v>
      </c>
      <c r="C58" s="279" t="s">
        <v>301</v>
      </c>
      <c r="D58" s="280"/>
      <c r="E58" s="281"/>
      <c r="F58" s="155" t="s">
        <v>114</v>
      </c>
      <c r="G58" s="156"/>
      <c r="H58" s="157"/>
    </row>
    <row r="59" spans="2:8" x14ac:dyDescent="0.2">
      <c r="B59" s="196" t="s">
        <v>302</v>
      </c>
      <c r="C59" s="279" t="s">
        <v>303</v>
      </c>
      <c r="D59" s="280"/>
      <c r="E59" s="281"/>
      <c r="F59" s="155" t="s">
        <v>117</v>
      </c>
      <c r="G59" s="156"/>
      <c r="H59" s="157"/>
    </row>
    <row r="60" spans="2:8" x14ac:dyDescent="0.2">
      <c r="B60" s="196" t="s">
        <v>304</v>
      </c>
      <c r="C60" s="279" t="s">
        <v>305</v>
      </c>
      <c r="D60" s="280"/>
      <c r="E60" s="281"/>
      <c r="F60" s="155" t="s">
        <v>26</v>
      </c>
      <c r="G60" s="156"/>
      <c r="H60" s="157"/>
    </row>
    <row r="61" spans="2:8" x14ac:dyDescent="0.2">
      <c r="B61" s="168" t="s">
        <v>306</v>
      </c>
      <c r="C61" s="279" t="s">
        <v>307</v>
      </c>
      <c r="D61" s="280"/>
      <c r="E61" s="281"/>
      <c r="F61" s="155" t="s">
        <v>123</v>
      </c>
      <c r="G61" s="169"/>
      <c r="H61" s="170"/>
    </row>
    <row r="62" spans="2:8" x14ac:dyDescent="0.2">
      <c r="B62" s="168" t="s">
        <v>308</v>
      </c>
      <c r="C62" s="279" t="s">
        <v>309</v>
      </c>
      <c r="D62" s="280"/>
      <c r="E62" s="281"/>
      <c r="F62" s="155" t="s">
        <v>125</v>
      </c>
      <c r="G62" s="169"/>
      <c r="H62" s="170"/>
    </row>
    <row r="63" spans="2:8" x14ac:dyDescent="0.2">
      <c r="B63" s="168" t="s">
        <v>310</v>
      </c>
      <c r="C63" s="279" t="s">
        <v>311</v>
      </c>
      <c r="D63" s="280"/>
      <c r="E63" s="281"/>
      <c r="F63" s="155" t="s">
        <v>27</v>
      </c>
      <c r="G63" s="169"/>
      <c r="H63" s="170"/>
    </row>
    <row r="64" spans="2:8" x14ac:dyDescent="0.2">
      <c r="B64" s="168" t="s">
        <v>312</v>
      </c>
      <c r="C64" s="279" t="s">
        <v>313</v>
      </c>
      <c r="D64" s="280"/>
      <c r="E64" s="281"/>
      <c r="F64" s="155" t="s">
        <v>314</v>
      </c>
      <c r="G64" s="169"/>
      <c r="H64" s="170"/>
    </row>
    <row r="65" spans="2:10" x14ac:dyDescent="0.2">
      <c r="B65" s="168" t="s">
        <v>315</v>
      </c>
      <c r="C65" s="279" t="s">
        <v>316</v>
      </c>
      <c r="D65" s="280"/>
      <c r="E65" s="281"/>
      <c r="F65" s="155" t="s">
        <v>317</v>
      </c>
      <c r="G65" s="169"/>
      <c r="H65" s="170"/>
    </row>
    <row r="66" spans="2:10" x14ac:dyDescent="0.2">
      <c r="B66" s="168" t="s">
        <v>318</v>
      </c>
      <c r="C66" s="279" t="s">
        <v>319</v>
      </c>
      <c r="D66" s="280"/>
      <c r="E66" s="281"/>
      <c r="F66" s="155" t="s">
        <v>320</v>
      </c>
      <c r="G66" s="169"/>
      <c r="H66" s="170"/>
    </row>
    <row r="67" spans="2:10" x14ac:dyDescent="0.2">
      <c r="B67" s="168" t="s">
        <v>321</v>
      </c>
      <c r="C67" s="279" t="s">
        <v>322</v>
      </c>
      <c r="D67" s="280"/>
      <c r="E67" s="281"/>
      <c r="F67" s="155" t="s">
        <v>323</v>
      </c>
      <c r="G67" s="169"/>
      <c r="H67" s="170"/>
    </row>
    <row r="68" spans="2:10" x14ac:dyDescent="0.2">
      <c r="B68" s="168" t="s">
        <v>324</v>
      </c>
      <c r="C68" s="279" t="s">
        <v>325</v>
      </c>
      <c r="D68" s="280"/>
      <c r="E68" s="281"/>
      <c r="F68" s="155" t="s">
        <v>129</v>
      </c>
      <c r="G68" s="169"/>
      <c r="H68" s="170"/>
    </row>
    <row r="69" spans="2:10" x14ac:dyDescent="0.2">
      <c r="B69" s="168" t="s">
        <v>326</v>
      </c>
      <c r="C69" s="279" t="s">
        <v>327</v>
      </c>
      <c r="D69" s="280"/>
      <c r="E69" s="281"/>
      <c r="F69" s="155" t="s">
        <v>130</v>
      </c>
      <c r="G69" s="169"/>
      <c r="H69" s="170"/>
    </row>
    <row r="70" spans="2:10" ht="12" thickBot="1" x14ac:dyDescent="0.25">
      <c r="B70" s="168" t="s">
        <v>328</v>
      </c>
      <c r="C70" s="279" t="s">
        <v>329</v>
      </c>
      <c r="D70" s="280"/>
      <c r="E70" s="281"/>
      <c r="F70" s="197" t="s">
        <v>330</v>
      </c>
      <c r="G70" s="198"/>
      <c r="H70" s="199"/>
    </row>
    <row r="71" spans="2:10" x14ac:dyDescent="0.2">
      <c r="B71" s="141"/>
      <c r="C71" s="142"/>
      <c r="D71" s="142"/>
      <c r="E71" s="142"/>
      <c r="F71" s="143"/>
      <c r="G71" s="144"/>
      <c r="H71" s="144"/>
      <c r="I71" s="140" t="s">
        <v>64</v>
      </c>
      <c r="J71" s="141"/>
    </row>
    <row r="72" spans="2:10" x14ac:dyDescent="0.2">
      <c r="B72" s="270" t="s">
        <v>331</v>
      </c>
      <c r="C72" s="270"/>
      <c r="D72" s="200" t="s">
        <v>216</v>
      </c>
      <c r="E72" s="271" t="s">
        <v>332</v>
      </c>
      <c r="F72" s="271"/>
      <c r="G72" s="272" t="s">
        <v>217</v>
      </c>
      <c r="H72" s="272"/>
      <c r="I72" s="140" t="s">
        <v>333</v>
      </c>
      <c r="J72" s="141"/>
    </row>
    <row r="73" spans="2:10" x14ac:dyDescent="0.2">
      <c r="C73" s="201" t="s">
        <v>334</v>
      </c>
      <c r="D73" s="202" t="s">
        <v>41</v>
      </c>
      <c r="E73" s="201" t="s">
        <v>335</v>
      </c>
      <c r="G73" s="273" t="s">
        <v>41</v>
      </c>
      <c r="H73" s="273"/>
      <c r="I73" s="140" t="s">
        <v>62</v>
      </c>
      <c r="J73" s="141"/>
    </row>
    <row r="74" spans="2:10" x14ac:dyDescent="0.2">
      <c r="B74" s="203"/>
      <c r="C74" s="204"/>
      <c r="D74" s="204"/>
      <c r="E74" s="204" t="s">
        <v>336</v>
      </c>
      <c r="F74" s="205"/>
      <c r="G74" s="144"/>
      <c r="H74" s="144"/>
      <c r="I74" s="206" t="s">
        <v>61</v>
      </c>
    </row>
    <row r="75" spans="2:10" x14ac:dyDescent="0.2">
      <c r="B75" s="274" t="s">
        <v>337</v>
      </c>
      <c r="C75" s="274"/>
      <c r="D75" s="203"/>
      <c r="E75" s="203"/>
      <c r="F75" s="207"/>
    </row>
    <row r="76" spans="2:10" x14ac:dyDescent="0.2">
      <c r="B76" s="208"/>
      <c r="C76" s="208"/>
      <c r="D76" s="203"/>
      <c r="E76" s="203"/>
      <c r="F76" s="207"/>
    </row>
    <row r="77" spans="2:10" ht="12" thickBot="1" x14ac:dyDescent="0.25">
      <c r="B77" s="144"/>
      <c r="C77" s="209"/>
      <c r="D77" s="209"/>
      <c r="E77" s="209"/>
    </row>
    <row r="78" spans="2:10" ht="16.5" thickTop="1" thickBot="1" x14ac:dyDescent="0.25">
      <c r="B78" s="144"/>
      <c r="C78" s="275"/>
      <c r="D78" s="276"/>
      <c r="E78" s="277" t="s">
        <v>183</v>
      </c>
      <c r="F78" s="277"/>
      <c r="G78" s="278"/>
    </row>
    <row r="79" spans="2:10" ht="12.75" thickTop="1" thickBot="1" x14ac:dyDescent="0.25">
      <c r="B79" s="203"/>
      <c r="C79" s="269"/>
      <c r="D79" s="269"/>
      <c r="E79" s="269"/>
      <c r="F79" s="269"/>
      <c r="G79" s="269"/>
      <c r="H79" s="144"/>
    </row>
    <row r="80" spans="2:10" ht="12" thickTop="1" x14ac:dyDescent="0.2">
      <c r="B80" s="141"/>
      <c r="C80" s="265" t="s">
        <v>158</v>
      </c>
      <c r="D80" s="266"/>
      <c r="E80" s="267" t="s">
        <v>207</v>
      </c>
      <c r="F80" s="267"/>
      <c r="G80" s="268"/>
    </row>
    <row r="81" spans="2:8" x14ac:dyDescent="0.2">
      <c r="B81" s="140"/>
      <c r="C81" s="254" t="s">
        <v>159</v>
      </c>
      <c r="D81" s="255"/>
      <c r="E81" s="263">
        <v>45688</v>
      </c>
      <c r="F81" s="263"/>
      <c r="G81" s="264"/>
    </row>
    <row r="82" spans="2:8" x14ac:dyDescent="0.2">
      <c r="B82" s="141"/>
      <c r="C82" s="254" t="s">
        <v>160</v>
      </c>
      <c r="D82" s="255"/>
      <c r="E82" s="256" t="s">
        <v>210</v>
      </c>
      <c r="F82" s="256"/>
      <c r="G82" s="257"/>
      <c r="H82" s="144"/>
    </row>
    <row r="83" spans="2:8" x14ac:dyDescent="0.2">
      <c r="C83" s="254" t="s">
        <v>161</v>
      </c>
      <c r="D83" s="255"/>
      <c r="E83" s="256" t="s">
        <v>211</v>
      </c>
      <c r="F83" s="256"/>
      <c r="G83" s="257"/>
    </row>
    <row r="84" spans="2:8" x14ac:dyDescent="0.2">
      <c r="C84" s="254" t="s">
        <v>162</v>
      </c>
      <c r="D84" s="255"/>
      <c r="E84" s="256" t="s">
        <v>207</v>
      </c>
      <c r="F84" s="256"/>
      <c r="G84" s="257"/>
    </row>
    <row r="85" spans="2:8" x14ac:dyDescent="0.2">
      <c r="C85" s="254" t="s">
        <v>163</v>
      </c>
      <c r="D85" s="255"/>
      <c r="E85" s="263">
        <v>45380</v>
      </c>
      <c r="F85" s="263"/>
      <c r="G85" s="264"/>
    </row>
    <row r="86" spans="2:8" x14ac:dyDescent="0.2">
      <c r="C86" s="254" t="s">
        <v>164</v>
      </c>
      <c r="D86" s="255"/>
      <c r="E86" s="263">
        <v>45830</v>
      </c>
      <c r="F86" s="263"/>
      <c r="G86" s="264"/>
    </row>
    <row r="87" spans="2:8" x14ac:dyDescent="0.2">
      <c r="C87" s="254" t="s">
        <v>165</v>
      </c>
      <c r="D87" s="255"/>
      <c r="E87" s="256" t="s">
        <v>209</v>
      </c>
      <c r="F87" s="256"/>
      <c r="G87" s="257"/>
    </row>
    <row r="88" spans="2:8" ht="12" thickBot="1" x14ac:dyDescent="0.25">
      <c r="C88" s="258" t="s">
        <v>166</v>
      </c>
      <c r="D88" s="259"/>
      <c r="E88" s="260" t="s">
        <v>208</v>
      </c>
      <c r="F88" s="260"/>
      <c r="G88" s="261"/>
    </row>
    <row r="89" spans="2:8" ht="12.75" thickTop="1" thickBot="1" x14ac:dyDescent="0.25">
      <c r="C89" s="262"/>
      <c r="D89" s="262"/>
      <c r="E89" s="262"/>
      <c r="F89" s="262"/>
      <c r="G89" s="262"/>
    </row>
    <row r="90" spans="2:8" ht="12" thickTop="1" x14ac:dyDescent="0.2">
      <c r="B90" s="141"/>
      <c r="C90" s="265" t="s">
        <v>158</v>
      </c>
      <c r="D90" s="266"/>
      <c r="E90" s="267" t="s">
        <v>213</v>
      </c>
      <c r="F90" s="267"/>
      <c r="G90" s="268"/>
    </row>
    <row r="91" spans="2:8" x14ac:dyDescent="0.2">
      <c r="B91" s="140"/>
      <c r="C91" s="254" t="s">
        <v>159</v>
      </c>
      <c r="D91" s="255"/>
      <c r="E91" s="263">
        <v>45688</v>
      </c>
      <c r="F91" s="263"/>
      <c r="G91" s="264"/>
    </row>
    <row r="92" spans="2:8" x14ac:dyDescent="0.2">
      <c r="B92" s="141"/>
      <c r="C92" s="254" t="s">
        <v>160</v>
      </c>
      <c r="D92" s="255"/>
      <c r="E92" s="256" t="s">
        <v>215</v>
      </c>
      <c r="F92" s="256"/>
      <c r="G92" s="257"/>
      <c r="H92" s="144"/>
    </row>
    <row r="93" spans="2:8" x14ac:dyDescent="0.2">
      <c r="C93" s="254" t="s">
        <v>161</v>
      </c>
      <c r="D93" s="255"/>
      <c r="E93" s="256" t="s">
        <v>211</v>
      </c>
      <c r="F93" s="256"/>
      <c r="G93" s="257"/>
    </row>
    <row r="94" spans="2:8" x14ac:dyDescent="0.2">
      <c r="C94" s="254" t="s">
        <v>162</v>
      </c>
      <c r="D94" s="255"/>
      <c r="E94" s="256" t="s">
        <v>213</v>
      </c>
      <c r="F94" s="256"/>
      <c r="G94" s="257"/>
    </row>
    <row r="95" spans="2:8" x14ac:dyDescent="0.2">
      <c r="C95" s="254" t="s">
        <v>163</v>
      </c>
      <c r="D95" s="255"/>
      <c r="E95" s="263">
        <v>45419</v>
      </c>
      <c r="F95" s="263"/>
      <c r="G95" s="264"/>
    </row>
    <row r="96" spans="2:8" x14ac:dyDescent="0.2">
      <c r="C96" s="254" t="s">
        <v>164</v>
      </c>
      <c r="D96" s="255"/>
      <c r="E96" s="263">
        <v>45869</v>
      </c>
      <c r="F96" s="263"/>
      <c r="G96" s="264"/>
    </row>
    <row r="97" spans="3:7" x14ac:dyDescent="0.2">
      <c r="C97" s="254" t="s">
        <v>165</v>
      </c>
      <c r="D97" s="255"/>
      <c r="E97" s="256" t="s">
        <v>214</v>
      </c>
      <c r="F97" s="256"/>
      <c r="G97" s="257"/>
    </row>
    <row r="98" spans="3:7" ht="12" thickBot="1" x14ac:dyDescent="0.25">
      <c r="C98" s="258" t="s">
        <v>166</v>
      </c>
      <c r="D98" s="259"/>
      <c r="E98" s="260" t="s">
        <v>212</v>
      </c>
      <c r="F98" s="260"/>
      <c r="G98" s="261"/>
    </row>
    <row r="99" spans="3:7" ht="12" thickTop="1" x14ac:dyDescent="0.2">
      <c r="C99" s="262"/>
      <c r="D99" s="262"/>
      <c r="E99" s="262"/>
      <c r="F99" s="262"/>
      <c r="G99" s="262"/>
    </row>
  </sheetData>
  <mergeCells count="116">
    <mergeCell ref="B3:H3"/>
    <mergeCell ref="B4:H4"/>
    <mergeCell ref="B6:B9"/>
    <mergeCell ref="C6:E9"/>
    <mergeCell ref="F6:F9"/>
    <mergeCell ref="G6:G9"/>
    <mergeCell ref="H6:H9"/>
    <mergeCell ref="C16:E16"/>
    <mergeCell ref="C17:E17"/>
    <mergeCell ref="C18:E18"/>
    <mergeCell ref="C19:E19"/>
    <mergeCell ref="C20:E20"/>
    <mergeCell ref="C21:E21"/>
    <mergeCell ref="C10:E10"/>
    <mergeCell ref="C11:E11"/>
    <mergeCell ref="C12:E12"/>
    <mergeCell ref="C13:E13"/>
    <mergeCell ref="C14:E14"/>
    <mergeCell ref="C15:E15"/>
    <mergeCell ref="C28:E28"/>
    <mergeCell ref="C29:E29"/>
    <mergeCell ref="C30:E30"/>
    <mergeCell ref="C31:E31"/>
    <mergeCell ref="C32:E32"/>
    <mergeCell ref="C33:E33"/>
    <mergeCell ref="C22:E22"/>
    <mergeCell ref="C23:E23"/>
    <mergeCell ref="C24:E24"/>
    <mergeCell ref="C25:E25"/>
    <mergeCell ref="C26:E26"/>
    <mergeCell ref="C27:E27"/>
    <mergeCell ref="C41:E41"/>
    <mergeCell ref="C42:E42"/>
    <mergeCell ref="C43:E43"/>
    <mergeCell ref="C44:E44"/>
    <mergeCell ref="C45:E45"/>
    <mergeCell ref="C46:E46"/>
    <mergeCell ref="C34:E34"/>
    <mergeCell ref="C35:E35"/>
    <mergeCell ref="C36:E36"/>
    <mergeCell ref="C37:E37"/>
    <mergeCell ref="C38:E38"/>
    <mergeCell ref="C40:E40"/>
    <mergeCell ref="C53:E53"/>
    <mergeCell ref="C54:E54"/>
    <mergeCell ref="C55:E55"/>
    <mergeCell ref="C56:E56"/>
    <mergeCell ref="C57:E57"/>
    <mergeCell ref="C58:E58"/>
    <mergeCell ref="C47:E47"/>
    <mergeCell ref="C48:E48"/>
    <mergeCell ref="C49:E49"/>
    <mergeCell ref="C50:E50"/>
    <mergeCell ref="C51:E51"/>
    <mergeCell ref="C52:E52"/>
    <mergeCell ref="C65:E65"/>
    <mergeCell ref="C66:E66"/>
    <mergeCell ref="C67:E67"/>
    <mergeCell ref="C68:E68"/>
    <mergeCell ref="C69:E69"/>
    <mergeCell ref="C70:E70"/>
    <mergeCell ref="C59:E59"/>
    <mergeCell ref="C60:E60"/>
    <mergeCell ref="C61:E61"/>
    <mergeCell ref="C62:E62"/>
    <mergeCell ref="C63:E63"/>
    <mergeCell ref="C64:E64"/>
    <mergeCell ref="C79:D79"/>
    <mergeCell ref="E79:G79"/>
    <mergeCell ref="C80:D80"/>
    <mergeCell ref="E80:G80"/>
    <mergeCell ref="C81:D81"/>
    <mergeCell ref="E81:G81"/>
    <mergeCell ref="B72:C72"/>
    <mergeCell ref="E72:F72"/>
    <mergeCell ref="G72:H72"/>
    <mergeCell ref="G73:H73"/>
    <mergeCell ref="B75:C75"/>
    <mergeCell ref="C78:D78"/>
    <mergeCell ref="E78:G78"/>
    <mergeCell ref="C85:D85"/>
    <mergeCell ref="E85:G85"/>
    <mergeCell ref="C86:D86"/>
    <mergeCell ref="E86:G86"/>
    <mergeCell ref="C87:D87"/>
    <mergeCell ref="E87:G87"/>
    <mergeCell ref="C82:D82"/>
    <mergeCell ref="E82:G82"/>
    <mergeCell ref="C83:D83"/>
    <mergeCell ref="E83:G83"/>
    <mergeCell ref="C84:D84"/>
    <mergeCell ref="E84:G84"/>
    <mergeCell ref="C91:D91"/>
    <mergeCell ref="E91:G91"/>
    <mergeCell ref="C92:D92"/>
    <mergeCell ref="E92:G92"/>
    <mergeCell ref="C93:D93"/>
    <mergeCell ref="E93:G93"/>
    <mergeCell ref="C88:D88"/>
    <mergeCell ref="E88:G88"/>
    <mergeCell ref="C89:D89"/>
    <mergeCell ref="E89:G89"/>
    <mergeCell ref="C90:D90"/>
    <mergeCell ref="E90:G90"/>
    <mergeCell ref="C97:D97"/>
    <mergeCell ref="E97:G97"/>
    <mergeCell ref="C98:D98"/>
    <mergeCell ref="E98:G98"/>
    <mergeCell ref="C99:D99"/>
    <mergeCell ref="E99:G99"/>
    <mergeCell ref="C94:D94"/>
    <mergeCell ref="E94:G94"/>
    <mergeCell ref="C95:D95"/>
    <mergeCell ref="E95:G95"/>
    <mergeCell ref="C96:D96"/>
    <mergeCell ref="E96:G9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Баланс</vt:lpstr>
      <vt:lpstr>справка</vt:lpstr>
    </vt:vector>
  </TitlesOfParts>
  <Company>corp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nnm</dc:creator>
  <cp:lastModifiedBy>Захаренко Надежда Геннадьевна</cp:lastModifiedBy>
  <cp:lastPrinted>2025-02-17T08:11:23Z</cp:lastPrinted>
  <dcterms:created xsi:type="dcterms:W3CDTF">2007-09-17T12:37:24Z</dcterms:created>
  <dcterms:modified xsi:type="dcterms:W3CDTF">2025-04-25T04:26:16Z</dcterms:modified>
</cp:coreProperties>
</file>