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B046D.TMP\"/>
    </mc:Choice>
  </mc:AlternateContent>
  <bookViews>
    <workbookView xWindow="0" yWindow="0" windowWidth="24405" windowHeight="9375"/>
  </bookViews>
  <sheets>
    <sheet name="0503121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F58" i="1" l="1"/>
  <c r="F57" i="1"/>
  <c r="F56" i="1"/>
  <c r="F55" i="1"/>
  <c r="F65" i="1"/>
  <c r="F64" i="1"/>
  <c r="F63" i="1"/>
  <c r="F62" i="1"/>
  <c r="F61" i="1"/>
  <c r="F78" i="1"/>
  <c r="F77" i="1"/>
  <c r="F88" i="1"/>
  <c r="F87" i="1"/>
  <c r="D20" i="1" l="1"/>
  <c r="D19" i="1" s="1"/>
  <c r="E20" i="1"/>
  <c r="E19" i="1" s="1"/>
  <c r="E97" i="1" s="1"/>
  <c r="E96" i="1" s="1"/>
  <c r="F21" i="1"/>
  <c r="F20" i="1" s="1"/>
  <c r="F19" i="1" s="1"/>
  <c r="D23" i="1"/>
  <c r="E23" i="1"/>
  <c r="F23" i="1"/>
  <c r="F24" i="1"/>
  <c r="D26" i="1"/>
  <c r="E26" i="1"/>
  <c r="F26" i="1"/>
  <c r="F27" i="1"/>
  <c r="D29" i="1"/>
  <c r="E29" i="1"/>
  <c r="F29" i="1"/>
  <c r="F30" i="1"/>
  <c r="D32" i="1"/>
  <c r="E32" i="1"/>
  <c r="F32" i="1"/>
  <c r="F33" i="1"/>
  <c r="D41" i="1"/>
  <c r="E41" i="1"/>
  <c r="F41" i="1"/>
  <c r="F42" i="1"/>
  <c r="D44" i="1"/>
  <c r="E44" i="1"/>
  <c r="F44" i="1"/>
  <c r="F45" i="1"/>
  <c r="D47" i="1"/>
  <c r="E47" i="1"/>
  <c r="F47" i="1"/>
  <c r="F48" i="1"/>
  <c r="D50" i="1"/>
  <c r="E50" i="1"/>
  <c r="F50" i="1"/>
  <c r="F51" i="1"/>
  <c r="D54" i="1"/>
  <c r="E54" i="1"/>
  <c r="E53" i="1" s="1"/>
  <c r="F54" i="1"/>
  <c r="D60" i="1"/>
  <c r="E60" i="1"/>
  <c r="F60" i="1"/>
  <c r="D67" i="1"/>
  <c r="D53" i="1" s="1"/>
  <c r="E67" i="1"/>
  <c r="F68" i="1"/>
  <c r="F67" i="1" s="1"/>
  <c r="D70" i="1"/>
  <c r="E70" i="1"/>
  <c r="F71" i="1"/>
  <c r="F70" i="1" s="1"/>
  <c r="D73" i="1"/>
  <c r="E73" i="1"/>
  <c r="F74" i="1"/>
  <c r="F73" i="1" s="1"/>
  <c r="D76" i="1"/>
  <c r="E76" i="1"/>
  <c r="F76" i="1"/>
  <c r="D86" i="1"/>
  <c r="E86" i="1"/>
  <c r="F86" i="1"/>
  <c r="D90" i="1"/>
  <c r="E90" i="1"/>
  <c r="F91" i="1"/>
  <c r="F90" i="1" s="1"/>
  <c r="D93" i="1"/>
  <c r="E93" i="1"/>
  <c r="F94" i="1"/>
  <c r="F93" i="1" s="1"/>
  <c r="F98" i="1"/>
  <c r="D100" i="1"/>
  <c r="E100" i="1"/>
  <c r="E99" i="1" s="1"/>
  <c r="F101" i="1"/>
  <c r="F100" i="1" s="1"/>
  <c r="F99" i="1" s="1"/>
  <c r="F102" i="1"/>
  <c r="D103" i="1"/>
  <c r="D99" i="1"/>
  <c r="E103" i="1"/>
  <c r="F104" i="1"/>
  <c r="F105" i="1"/>
  <c r="F103" i="1" s="1"/>
  <c r="D106" i="1"/>
  <c r="E106" i="1"/>
  <c r="F107" i="1"/>
  <c r="F106" i="1"/>
  <c r="F108" i="1"/>
  <c r="D109" i="1"/>
  <c r="E109" i="1"/>
  <c r="F109" i="1"/>
  <c r="F110" i="1"/>
  <c r="F111" i="1"/>
  <c r="F119" i="1"/>
  <c r="F120" i="1"/>
  <c r="D122" i="1"/>
  <c r="E122" i="1"/>
  <c r="F123" i="1"/>
  <c r="F122" i="1"/>
  <c r="F124" i="1"/>
  <c r="D125" i="1"/>
  <c r="E125" i="1"/>
  <c r="F125" i="1"/>
  <c r="F126" i="1"/>
  <c r="F127" i="1"/>
  <c r="F128" i="1"/>
  <c r="D131" i="1"/>
  <c r="D130" i="1" s="1"/>
  <c r="E131" i="1"/>
  <c r="F132" i="1"/>
  <c r="F131" i="1" s="1"/>
  <c r="F130" i="1" s="1"/>
  <c r="F133" i="1"/>
  <c r="D134" i="1"/>
  <c r="E134" i="1"/>
  <c r="E130" i="1" s="1"/>
  <c r="E129" i="1" s="1"/>
  <c r="F135" i="1"/>
  <c r="F134" i="1"/>
  <c r="F136" i="1"/>
  <c r="D137" i="1"/>
  <c r="E137" i="1"/>
  <c r="F138" i="1"/>
  <c r="F137" i="1" s="1"/>
  <c r="F139" i="1"/>
  <c r="D146" i="1"/>
  <c r="E146" i="1"/>
  <c r="F147" i="1"/>
  <c r="F148" i="1"/>
  <c r="F146" i="1" s="1"/>
  <c r="D149" i="1"/>
  <c r="E149" i="1"/>
  <c r="F150" i="1"/>
  <c r="F149" i="1" s="1"/>
  <c r="F151" i="1"/>
  <c r="D152" i="1"/>
  <c r="E152" i="1"/>
  <c r="F153" i="1"/>
  <c r="F152" i="1"/>
  <c r="F154" i="1"/>
  <c r="D156" i="1"/>
  <c r="D155" i="1" s="1"/>
  <c r="E156" i="1"/>
  <c r="E155" i="1"/>
  <c r="F157" i="1"/>
  <c r="F158" i="1"/>
  <c r="F156" i="1" s="1"/>
  <c r="D159" i="1"/>
  <c r="E159" i="1"/>
  <c r="F160" i="1"/>
  <c r="F159" i="1"/>
  <c r="F161" i="1"/>
  <c r="D162" i="1"/>
  <c r="E162" i="1"/>
  <c r="F163" i="1"/>
  <c r="F162" i="1" s="1"/>
  <c r="F164" i="1"/>
  <c r="F171" i="1"/>
  <c r="F172" i="1"/>
  <c r="F155" i="1" l="1"/>
  <c r="F129" i="1"/>
  <c r="F53" i="1"/>
  <c r="D129" i="1"/>
  <c r="F97" i="1"/>
  <c r="F96" i="1" s="1"/>
  <c r="D97" i="1"/>
  <c r="D96" i="1" s="1"/>
</calcChain>
</file>

<file path=xl/sharedStrings.xml><?xml version="1.0" encoding="utf-8"?>
<sst xmlns="http://schemas.openxmlformats.org/spreadsheetml/2006/main" count="398" uniqueCount="299">
  <si>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</si>
  <si>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</si>
  <si>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</si>
  <si>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</si>
  <si>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</si>
  <si>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</si>
  <si>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</si>
  <si>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</si>
  <si>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</si>
  <si>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</si>
  <si>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</si>
  <si>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</si>
  <si>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</si>
  <si>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</si>
  <si>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</si>
  <si>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</si>
  <si>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</si>
  <si>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</si>
  <si>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</si>
  <si>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</si>
  <si>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</si>
  <si>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</si>
  <si>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</si>
  <si>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</si>
  <si>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</si>
  <si>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</si>
  <si>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</si>
  <si>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</si>
  <si>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</si>
  <si>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</si>
  <si>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</si>
  <si>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</si>
  <si>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</si>
  <si>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</si>
  <si>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</si>
  <si>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</si>
  <si>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</si>
  <si>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</si>
  <si>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</si>
  <si>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</si>
  <si>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</si>
  <si>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</si>
  <si>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</si>
  <si>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</si>
  <si>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</si>
  <si>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</si>
  <si>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</si>
  <si>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</si>
  <si>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</si>
  <si>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</si>
  <si>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</si>
  <si>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</si>
  <si>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</si>
  <si>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</si>
  <si>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</si>
  <si>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</si>
  <si>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</si>
  <si>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</si>
  <si>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</si>
  <si>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</si>
  <si>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</si>
  <si>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</si>
  <si>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</si>
  <si>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</si>
  <si>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</si>
  <si>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</si>
  <si>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</si>
  <si>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</si>
  <si>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</si>
  <si>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</si>
  <si>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</si>
  <si>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</si>
  <si>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</si>
  <si>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</si>
  <si>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</si>
  <si>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</si>
  <si>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</si>
  <si>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</si>
  <si>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</si>
  <si>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</si>
  <si>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</si>
  <si>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</si>
  <si>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</si>
  <si>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</si>
  <si>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</si>
  <si>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</si>
  <si>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</si>
  <si>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</si>
  <si>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</si>
  <si>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</si>
  <si>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</si>
  <si>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</si>
  <si>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</si>
  <si>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</si>
  <si>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</si>
  <si>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</si>
  <si>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</si>
  <si>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</si>
  <si>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</si>
  <si>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</si>
  <si>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</si>
  <si>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</si>
  <si>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</si>
  <si>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</si>
  <si>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</si>
  <si>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</si>
  <si>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</si>
  <si>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</si>
  <si>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</si>
  <si>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</si>
  <si>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</si>
  <si>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</si>
  <si>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</si>
  <si>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</si>
  <si>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</si>
  <si>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</si>
  <si>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</si>
  <si>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</si>
  <si>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</si>
  <si>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</si>
  <si>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</si>
  <si>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</si>
  <si>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</si>
  <si>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</si>
  <si>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</si>
  <si>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</si>
  <si>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</si>
  <si>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</si>
  <si>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</si>
  <si>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</si>
  <si>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</si>
  <si>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</si>
  <si>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</si>
  <si>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</si>
  <si>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</si>
  <si>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</si>
  <si>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</si>
  <si>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</si>
  <si>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</si>
  <si>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</si>
  <si>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</si>
  <si>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</si>
  <si>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</si>
  <si>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</si>
  <si>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</si>
  <si>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</si>
  <si>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</si>
  <si>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</si>
  <si>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</si>
  <si>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</si>
  <si>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</si>
  <si>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</si>
  <si>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</si>
  <si>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</si>
  <si>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</si>
  <si>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</si>
  <si>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</si>
  <si>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43X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</si>
  <si>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</si>
  <si>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</si>
  <si>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</si>
  <si>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</si>
  <si>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</si>
  <si>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</si>
  <si>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</si>
  <si>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</si>
  <si>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</si>
  <si>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</si>
  <si>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</si>
  <si>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</si>
  <si>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</si>
  <si>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Операции с обязательствами (стр.520 + стр.530 + стр.540+ стр.550 + стр.560)</t>
  </si>
  <si>
    <t>41X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</si>
  <si>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</si>
  <si>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</si>
  <si>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</si>
  <si>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</si>
  <si>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</si>
  <si>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</si>
  <si>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</si>
  <si>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</si>
  <si>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</si>
  <si>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</si>
  <si>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</si>
  <si>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</si>
  <si>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</si>
  <si>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</si>
  <si>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Доходы (стр.020 + стр.030 + стр.040 + стр.050 + стр.060 + 
стр. 070 + стр.090 + стр.100 + стр.110)</t>
  </si>
  <si>
    <t>070</t>
  </si>
  <si>
    <t>090</t>
  </si>
  <si>
    <t>Расходы (стр.160 + стр.170 + стр.190 + стр.210 + 
стр.230 + стр.240 + стр.250 + стр.260 + стр.270)</t>
  </si>
  <si>
    <t>280</t>
  </si>
  <si>
    <t>Операции с нефинансовыми активами 
(стр.320 + стр.330 + стр.350 + стр.360 + стр.370+ стр.380 + стр.390 + стр.400)</t>
  </si>
  <si>
    <t>Чистый операционный результат
(стр.301 - стр.302),  (стр.310 + стр.410)</t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</si>
  <si>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</si>
  <si>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</si>
  <si>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</si>
  <si>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</si>
  <si>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</si>
  <si>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</si>
  <si>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</si>
  <si>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</si>
  <si>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</si>
  <si>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</si>
  <si>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</si>
  <si>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</si>
  <si>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</si>
  <si>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</si>
  <si>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</si>
  <si>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</si>
  <si>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</si>
  <si>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</si>
  <si>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</si>
  <si>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</si>
  <si>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</si>
  <si>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</si>
  <si>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</si>
  <si>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</si>
  <si>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</si>
  <si>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</si>
  <si>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</si>
  <si>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</si>
  <si>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</si>
  <si>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</si>
  <si>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</si>
  <si>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</si>
  <si>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</si>
  <si>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</si>
  <si>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</si>
  <si>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</si>
  <si>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</si>
  <si>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</si>
  <si>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А.А. Пестряков</t>
  </si>
  <si>
    <t>01 января 2021 г.</t>
  </si>
  <si>
    <t>НОРИЛЬСКИЙ ГОРОДСКОЙ СОВЕТ ДЕПУТАТОВ</t>
  </si>
  <si>
    <t>Л.Г.Понкратова</t>
  </si>
  <si>
    <t>2457042317</t>
  </si>
  <si>
    <t>01.01.2021</t>
  </si>
  <si>
    <t>009</t>
  </si>
  <si>
    <t>3</t>
  </si>
  <si>
    <t>04300044</t>
  </si>
  <si>
    <t>ГОД</t>
  </si>
  <si>
    <t>500</t>
  </si>
  <si>
    <t>бюджет муниципального образования город Норильск</t>
  </si>
  <si>
    <t>в том числе:
увеличение задолженности по внешним привлеченным заимствованиям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</si>
  <si>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</si>
  <si>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</si>
  <si>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</si>
  <si>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</si>
  <si>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Доходы от операций с активами
            в том числе:</t>
  </si>
  <si>
    <t>Налоговые доходы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</si>
  <si>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</si>
  <si>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</si>
  <si>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</si>
  <si>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</si>
  <si>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</si>
  <si>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</si>
  <si>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</si>
  <si>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</si>
  <si>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</si>
  <si>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Безвозмездные перечисления текущего характера организациям
            в том числе:</t>
  </si>
  <si>
    <t>04729000</t>
  </si>
  <si>
    <t>Расходы по операциям с активами
            в том числе:</t>
  </si>
  <si>
    <t>Безвозмездные денежные поступления капитального характера
            в том числе:</t>
  </si>
  <si>
    <t>6DCAA5D4A8616C1442CCDE603E327C576F15EFC8</t>
  </si>
  <si>
    <t>Руководитель</t>
  </si>
  <si>
    <t>Федеральное казначейство</t>
  </si>
  <si>
    <t>9CDE894D53E741FDEFD1EF85799A2662D679A3AF</t>
  </si>
  <si>
    <t>Пестряков Александр Александрович</t>
  </si>
  <si>
    <t>Понкратова Людмила Георгиевна</t>
  </si>
  <si>
    <t>497EBCA8C552CE4013A19A2AB35C57AA0DC2EEAF</t>
  </si>
  <si>
    <t>EA32AB878EFD7A1F5274D214ED5D00E81D9E7C3A</t>
  </si>
  <si>
    <t>Главный бухгалтер</t>
  </si>
  <si>
    <t>Амортизация</t>
  </si>
  <si>
    <t>271</t>
  </si>
  <si>
    <t>272</t>
  </si>
  <si>
    <t>Расходование материальных запасов</t>
  </si>
  <si>
    <t>Пенсии, пособия, выплачиваемые работодателями, нанимателями бывшим работникам</t>
  </si>
  <si>
    <t>264</t>
  </si>
  <si>
    <t>Социальные пособия и компенсации персоналу в денежной форме</t>
  </si>
  <si>
    <t>266</t>
  </si>
  <si>
    <t>221</t>
  </si>
  <si>
    <t>Услуги связи</t>
  </si>
  <si>
    <t>Транспортные услуги</t>
  </si>
  <si>
    <t>222</t>
  </si>
  <si>
    <t>225</t>
  </si>
  <si>
    <t>Работы, услуги по содержанию имущества</t>
  </si>
  <si>
    <t>226</t>
  </si>
  <si>
    <t>Прочие работы, услуги</t>
  </si>
  <si>
    <t>Страхование</t>
  </si>
  <si>
    <t>227</t>
  </si>
  <si>
    <t>211</t>
  </si>
  <si>
    <t>Заработная плата</t>
  </si>
  <si>
    <t>212</t>
  </si>
  <si>
    <t>Прочие несоциальные выплаты персоналу в денежной форме</t>
  </si>
  <si>
    <t>213</t>
  </si>
  <si>
    <t>Начисления на выплаты по оплате труда</t>
  </si>
  <si>
    <t>214</t>
  </si>
  <si>
    <t>Прочие несоциальные выплаты персоналу в натуральной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</si>
</sst>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0C0C0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60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0" borderId="37" xfId="0" applyNumberFormat="1" applyFont="1" applyFill="1" applyBorder="1" applyAlignment="1" applyProtection="1">
      <alignment horizontal="right" wrapText="1"/>
      <protection locked="0"/>
    </xf>
    <xf numFmtId="164" fontId="2" fillId="0" borderId="26" xfId="0" applyNumberFormat="1" applyFont="1" applyFill="1" applyBorder="1" applyAlignment="1" applyProtection="1">
      <alignment horizontal="right" wrapText="1"/>
      <protection locked="0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  <protection locked="0"/>
    </xf>
    <xf numFmtId="164" fontId="2" fillId="0" borderId="38" xfId="0" applyNumberFormat="1" applyFont="1" applyFill="1" applyBorder="1" applyAlignment="1" applyProtection="1">
      <alignment horizontal="right" wrapText="1"/>
      <protection locked="0"/>
    </xf>
    <xf numFmtId="164" fontId="2" fillId="0" borderId="39" xfId="0" applyNumberFormat="1" applyFont="1" applyFill="1" applyBorder="1" applyAlignment="1" applyProtection="1">
      <alignment horizontal="right" wrapText="1"/>
      <protection locked="0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0" borderId="14" xfId="0" applyNumberFormat="1" applyFont="1" applyFill="1" applyBorder="1" applyAlignment="1" applyProtection="1">
      <alignment horizontal="right" wrapText="1"/>
      <protection locked="0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164" fontId="2" fillId="32" borderId="34" xfId="0" applyNumberFormat="1" applyFont="1" applyFill="1" applyBorder="1" applyAlignment="1" applyProtection="1">
      <alignment horizontal="right" wrapText="1"/>
      <protection locked="0"/>
    </xf>
    <xf numFmtId="164" fontId="2" fillId="32" borderId="33" xfId="0" applyNumberFormat="1" applyFont="1" applyFill="1" applyBorder="1" applyAlignment="1" applyProtection="1">
      <alignment horizontal="right" wrapText="1"/>
      <protection locked="0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38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0" fillId="0" borderId="26" xfId="0" applyNumberFormat="1" applyFill="1" applyBorder="1" applyAlignment="1" applyProtection="1">
      <alignment horizontal="right"/>
    </xf>
    <xf numFmtId="49" fontId="0" fillId="0" borderId="26" xfId="0" applyNumberFormat="1" applyFont="1" applyFill="1" applyBorder="1" applyAlignment="1" applyProtection="1">
      <alignment horizontal="right"/>
    </xf>
    <xf numFmtId="0" fontId="27" fillId="0" borderId="0" xfId="0" applyFont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49" fontId="1" fillId="0" borderId="26" xfId="0" applyNumberFormat="1" applyFont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49" fontId="30" fillId="0" borderId="58" xfId="0" applyNumberFormat="1" applyFont="1" applyBorder="1" applyAlignment="1" applyProtection="1">
      <alignment horizontal="left" indent="1"/>
    </xf>
    <xf numFmtId="49" fontId="30" fillId="0" borderId="59" xfId="0" applyNumberFormat="1" applyFont="1" applyBorder="1" applyAlignment="1" applyProtection="1">
      <alignment horizontal="left" indent="1"/>
    </xf>
    <xf numFmtId="14" fontId="30" fillId="0" borderId="0" xfId="0" applyNumberFormat="1" applyFont="1" applyBorder="1" applyAlignment="1" applyProtection="1">
      <alignment horizontal="left" indent="1"/>
    </xf>
    <xf numFmtId="14" fontId="30" fillId="0" borderId="60" xfId="0" applyNumberFormat="1" applyFont="1" applyBorder="1" applyAlignment="1" applyProtection="1">
      <alignment horizontal="left" indent="1"/>
    </xf>
    <xf numFmtId="49" fontId="30" fillId="0" borderId="0" xfId="0" applyNumberFormat="1" applyFont="1" applyBorder="1" applyAlignment="1" applyProtection="1">
      <alignment horizontal="left" indent="1"/>
    </xf>
    <xf numFmtId="49" fontId="30" fillId="0" borderId="60" xfId="0" applyNumberFormat="1" applyFont="1" applyBorder="1" applyAlignment="1" applyProtection="1">
      <alignment horizontal="left" indent="1"/>
    </xf>
    <xf numFmtId="0" fontId="0" fillId="0" borderId="61" xfId="0" applyFont="1" applyBorder="1" applyAlignment="1" applyProtection="1">
      <alignment horizontal="center"/>
    </xf>
    <xf numFmtId="0" fontId="29" fillId="0" borderId="62" xfId="0" applyFont="1" applyBorder="1" applyAlignment="1" applyProtection="1">
      <alignment horizontal="right" indent="1"/>
    </xf>
    <xf numFmtId="0" fontId="29" fillId="0" borderId="0" xfId="0" applyFont="1" applyBorder="1" applyAlignment="1" applyProtection="1">
      <alignment horizontal="right" indent="1"/>
    </xf>
    <xf numFmtId="0" fontId="29" fillId="0" borderId="63" xfId="0" applyFont="1" applyBorder="1" applyAlignment="1" applyProtection="1">
      <alignment horizontal="right" indent="1"/>
    </xf>
    <xf numFmtId="0" fontId="29" fillId="0" borderId="64" xfId="0" applyFont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left" vertical="center" indent="2"/>
    </xf>
    <xf numFmtId="0" fontId="28" fillId="0" borderId="65" xfId="0" applyFont="1" applyBorder="1" applyAlignment="1" applyProtection="1">
      <alignment horizontal="left" vertical="center" indent="2"/>
    </xf>
    <xf numFmtId="0" fontId="0" fillId="0" borderId="66" xfId="0" applyFont="1" applyBorder="1" applyAlignment="1" applyProtection="1">
      <alignment horizontal="center"/>
    </xf>
    <xf numFmtId="0" fontId="29" fillId="0" borderId="67" xfId="0" applyFont="1" applyBorder="1" applyAlignment="1" applyProtection="1">
      <alignment horizontal="right" indent="1"/>
    </xf>
    <xf numFmtId="0" fontId="29" fillId="0" borderId="58" xfId="0" applyFont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horizontal="left" indent="1"/>
    </xf>
    <xf numFmtId="49" fontId="30" fillId="0" borderId="64" xfId="0" applyNumberFormat="1" applyFont="1" applyBorder="1" applyAlignment="1" applyProtection="1">
      <alignment horizontal="left" wrapText="1" indent="1"/>
    </xf>
    <xf numFmtId="49" fontId="30" fillId="0" borderId="68" xfId="0" applyNumberFormat="1" applyFont="1" applyBorder="1" applyAlignment="1" applyProtection="1">
      <alignment horizontal="left" wrapText="1" indent="1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4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164" fontId="2" fillId="35" borderId="29" xfId="0" applyNumberFormat="1" applyFont="1" applyFill="1" applyBorder="1" applyAlignment="1" applyProtection="1">
      <alignment horizontal="right" wrapText="1"/>
    </xf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21" xfId="0" applyNumberFormat="1" applyFont="1" applyFill="1" applyBorder="1" applyAlignment="1" applyProtection="1">
      <alignment horizontal="center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5" borderId="27" xfId="0" applyNumberFormat="1" applyFont="1" applyFill="1" applyBorder="1" applyAlignment="1" applyProtection="1">
      <alignment horizontal="right"/>
    </xf>
    <xf numFmtId="164" fontId="2" fillId="34" borderId="34" xfId="0" applyNumberFormat="1" applyFont="1" applyFill="1" applyBorder="1" applyAlignment="1" applyProtection="1">
      <alignment horizontal="right"/>
    </xf>
    <xf numFmtId="49" fontId="2" fillId="33" borderId="29" xfId="0" applyNumberFormat="1" applyFont="1" applyFill="1" applyBorder="1" applyAlignment="1" applyProtection="1">
      <alignment horizontal="center"/>
      <protection locked="0"/>
    </xf>
    <xf numFmtId="164" fontId="2" fillId="35" borderId="20" xfId="0" applyNumberFormat="1" applyFont="1" applyFill="1" applyBorder="1" applyAlignment="1" applyProtection="1">
      <alignment horizontal="right"/>
    </xf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8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5" borderId="29" xfId="0" applyNumberFormat="1" applyFont="1" applyFill="1" applyBorder="1" applyAlignment="1" applyProtection="1">
      <alignment horizontal="right"/>
    </xf>
    <xf numFmtId="164" fontId="2" fillId="34" borderId="35" xfId="0" applyNumberFormat="1" applyFont="1" applyFill="1" applyBorder="1" applyAlignment="1" applyProtection="1">
      <alignment horizontal="right" wrapText="1"/>
    </xf>
    <xf numFmtId="49" fontId="2" fillId="33" borderId="22" xfId="0" applyNumberFormat="1" applyFont="1" applyFill="1" applyBorder="1" applyAlignment="1" applyProtection="1">
      <alignment horizontal="center"/>
    </xf>
    <xf numFmtId="49" fontId="2" fillId="33" borderId="10" xfId="0" applyNumberFormat="1" applyFont="1" applyFill="1" applyBorder="1" applyAlignment="1" applyProtection="1">
      <alignment horizontal="center"/>
      <protection locked="0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48" xfId="0" applyNumberFormat="1" applyFont="1" applyFill="1" applyBorder="1" applyAlignment="1" applyProtection="1">
      <alignment horizontal="center"/>
    </xf>
    <xf numFmtId="49" fontId="2" fillId="33" borderId="23" xfId="0" applyNumberFormat="1" applyFont="1" applyFill="1" applyBorder="1" applyAlignment="1" applyProtection="1">
      <alignment horizontal="center"/>
      <protection locked="0"/>
    </xf>
    <xf numFmtId="164" fontId="2" fillId="33" borderId="42" xfId="0" applyNumberFormat="1" applyFont="1" applyFill="1" applyBorder="1" applyAlignment="1" applyProtection="1">
      <alignment horizontal="right"/>
      <protection locked="0"/>
    </xf>
    <xf numFmtId="164" fontId="2" fillId="35" borderId="31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 wrapTex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192</xdr:row>
      <xdr:rowOff>47625</xdr:rowOff>
    </xdr:from>
    <xdr:to>
      <xdr:col>3</xdr:col>
      <xdr:colOff>1362075</xdr:colOff>
      <xdr:row>192</xdr:row>
      <xdr:rowOff>571500</xdr:rowOff>
    </xdr:to>
    <xdr:pic>
      <xdr:nvPicPr>
        <xdr:cNvPr id="14050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5185350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214"/>
  <sheetViews>
    <sheetView tabSelected="1" workbookViewId="0"/>
  </sheetViews>
  <sheetFormatPr defaultRowHeight="15" x14ac:dyDescent="0.2"/>
  <cols>
    <col min="1" max="1" width="55.7109375" style="2" customWidth="1"/>
    <col min="2" max="3" width="6.7109375" style="2" customWidth="1"/>
    <col min="4" max="4" width="23.7109375" style="2" customWidth="1"/>
    <col min="5" max="6" width="23.7109375" style="3" customWidth="1"/>
    <col min="7" max="8" width="11.7109375" style="4" hidden="1" customWidth="1"/>
    <col min="9" max="16384" width="9.140625" style="4"/>
  </cols>
  <sheetData>
    <row r="1" spans="1:8" ht="9.9499999999999993" customHeight="1" x14ac:dyDescent="0.2">
      <c r="G1" s="46"/>
      <c r="H1" s="46" t="s">
        <v>122</v>
      </c>
    </row>
    <row r="2" spans="1:8" ht="9.9499999999999993" customHeight="1" x14ac:dyDescent="0.2">
      <c r="G2" s="46" t="s">
        <v>4</v>
      </c>
      <c r="H2" s="46" t="s">
        <v>123</v>
      </c>
    </row>
    <row r="3" spans="1:8" ht="15.75" customHeight="1" x14ac:dyDescent="0.2">
      <c r="A3" s="207" t="s">
        <v>117</v>
      </c>
      <c r="B3" s="207"/>
      <c r="C3" s="207"/>
      <c r="D3" s="207"/>
      <c r="E3" s="207"/>
      <c r="F3" s="207"/>
      <c r="G3" s="46" t="s">
        <v>242</v>
      </c>
      <c r="H3" s="46" t="s">
        <v>124</v>
      </c>
    </row>
    <row r="4" spans="1:8" ht="15" customHeight="1" thickBot="1" x14ac:dyDescent="0.25">
      <c r="B4" s="53"/>
      <c r="C4" s="53"/>
      <c r="D4" s="53"/>
      <c r="E4" s="54"/>
      <c r="F4" s="5" t="s">
        <v>0</v>
      </c>
      <c r="G4" s="46" t="s">
        <v>237</v>
      </c>
      <c r="H4" s="46" t="s">
        <v>125</v>
      </c>
    </row>
    <row r="5" spans="1:8" ht="12.75" customHeight="1" x14ac:dyDescent="0.2">
      <c r="A5" s="7"/>
      <c r="B5" s="7"/>
      <c r="C5" s="7"/>
      <c r="D5" s="7"/>
      <c r="E5" s="9" t="s">
        <v>95</v>
      </c>
      <c r="F5" s="10" t="s">
        <v>1</v>
      </c>
      <c r="G5" s="46"/>
      <c r="H5" s="46" t="s">
        <v>133</v>
      </c>
    </row>
    <row r="6" spans="1:8" ht="12.75" customHeight="1" x14ac:dyDescent="0.2">
      <c r="A6" s="11" t="s">
        <v>91</v>
      </c>
      <c r="B6" s="210" t="s">
        <v>233</v>
      </c>
      <c r="C6" s="210"/>
      <c r="D6" s="210"/>
      <c r="E6" s="9" t="s">
        <v>93</v>
      </c>
      <c r="F6" s="91">
        <v>44197</v>
      </c>
      <c r="G6" s="46" t="s">
        <v>239</v>
      </c>
      <c r="H6" s="46" t="s">
        <v>126</v>
      </c>
    </row>
    <row r="7" spans="1:8" ht="12.75" customHeight="1" x14ac:dyDescent="0.2">
      <c r="A7" s="12" t="s">
        <v>148</v>
      </c>
      <c r="B7" s="13"/>
      <c r="C7" s="13"/>
      <c r="D7" s="13"/>
      <c r="E7" s="9"/>
      <c r="F7" s="93"/>
      <c r="G7" s="46"/>
      <c r="H7" s="46" t="s">
        <v>127</v>
      </c>
    </row>
    <row r="8" spans="1:8" ht="12.75" customHeight="1" x14ac:dyDescent="0.2">
      <c r="A8" s="14" t="s">
        <v>101</v>
      </c>
      <c r="B8" s="13"/>
      <c r="C8" s="13"/>
      <c r="D8" s="13"/>
      <c r="E8" s="9" t="s">
        <v>118</v>
      </c>
      <c r="F8" s="93"/>
      <c r="G8" s="46" t="s">
        <v>241</v>
      </c>
      <c r="H8" s="46" t="s">
        <v>128</v>
      </c>
    </row>
    <row r="9" spans="1:8" ht="12.75" customHeight="1" x14ac:dyDescent="0.2">
      <c r="A9" s="14" t="s">
        <v>102</v>
      </c>
      <c r="B9" s="13"/>
      <c r="C9" s="13"/>
      <c r="D9" s="13"/>
      <c r="E9" s="9" t="s">
        <v>119</v>
      </c>
      <c r="F9" s="90" t="s">
        <v>236</v>
      </c>
      <c r="G9" s="46" t="s">
        <v>240</v>
      </c>
      <c r="H9" s="46" t="s">
        <v>129</v>
      </c>
    </row>
    <row r="10" spans="1:8" ht="22.5" customHeight="1" x14ac:dyDescent="0.2">
      <c r="A10" s="14" t="s">
        <v>103</v>
      </c>
      <c r="B10" s="208" t="s">
        <v>234</v>
      </c>
      <c r="C10" s="208"/>
      <c r="D10" s="208"/>
      <c r="E10" s="9" t="s">
        <v>100</v>
      </c>
      <c r="F10" s="90" t="s">
        <v>238</v>
      </c>
      <c r="G10" s="46" t="s">
        <v>235</v>
      </c>
      <c r="H10" s="46" t="s">
        <v>134</v>
      </c>
    </row>
    <row r="11" spans="1:8" ht="22.5" customHeight="1" x14ac:dyDescent="0.2">
      <c r="A11" s="15" t="s">
        <v>92</v>
      </c>
      <c r="B11" s="211" t="s">
        <v>243</v>
      </c>
      <c r="C11" s="211"/>
      <c r="D11" s="211"/>
      <c r="E11" s="48" t="s">
        <v>120</v>
      </c>
      <c r="F11" s="90" t="s">
        <v>261</v>
      </c>
      <c r="G11" s="46"/>
      <c r="H11" s="46" t="s">
        <v>135</v>
      </c>
    </row>
    <row r="12" spans="1:8" ht="12.75" customHeight="1" x14ac:dyDescent="0.2">
      <c r="A12" s="12" t="s">
        <v>96</v>
      </c>
      <c r="B12" s="16"/>
      <c r="C12" s="17"/>
      <c r="D12" s="18"/>
      <c r="E12" s="9"/>
      <c r="F12" s="52"/>
      <c r="G12" s="46"/>
      <c r="H12" s="46" t="s">
        <v>136</v>
      </c>
    </row>
    <row r="13" spans="1:8" ht="12.75" customHeight="1" thickBot="1" x14ac:dyDescent="0.25">
      <c r="A13" s="12" t="s">
        <v>106</v>
      </c>
      <c r="B13" s="209"/>
      <c r="C13" s="209"/>
      <c r="D13" s="18"/>
      <c r="E13" s="9" t="s">
        <v>94</v>
      </c>
      <c r="F13" s="19">
        <v>383</v>
      </c>
      <c r="G13" s="46"/>
      <c r="H13" s="114" t="s">
        <v>183</v>
      </c>
    </row>
    <row r="14" spans="1:8" ht="18.75" customHeight="1" x14ac:dyDescent="0.2">
      <c r="A14" s="18"/>
      <c r="B14" s="18"/>
      <c r="C14" s="18"/>
      <c r="D14" s="18"/>
      <c r="E14" s="18"/>
      <c r="F14" s="18"/>
      <c r="G14" s="46"/>
      <c r="H14" s="114" t="s">
        <v>184</v>
      </c>
    </row>
    <row r="15" spans="1:8" s="8" customFormat="1" ht="17.100000000000001" customHeight="1" x14ac:dyDescent="0.2">
      <c r="A15" s="192" t="s">
        <v>2</v>
      </c>
      <c r="B15" s="195" t="s">
        <v>97</v>
      </c>
      <c r="C15" s="195" t="s">
        <v>98</v>
      </c>
      <c r="D15" s="195" t="s">
        <v>99</v>
      </c>
      <c r="E15" s="202" t="s">
        <v>105</v>
      </c>
      <c r="F15" s="199" t="s">
        <v>3</v>
      </c>
      <c r="G15" s="46"/>
      <c r="H15" s="46"/>
    </row>
    <row r="16" spans="1:8" s="8" customFormat="1" ht="17.100000000000001" customHeight="1" x14ac:dyDescent="0.2">
      <c r="A16" s="193"/>
      <c r="B16" s="196"/>
      <c r="C16" s="196"/>
      <c r="D16" s="196"/>
      <c r="E16" s="203"/>
      <c r="F16" s="200"/>
      <c r="G16" s="96"/>
      <c r="H16" s="46" t="s">
        <v>130</v>
      </c>
    </row>
    <row r="17" spans="1:8" s="8" customFormat="1" ht="17.100000000000001" customHeight="1" x14ac:dyDescent="0.2">
      <c r="A17" s="194"/>
      <c r="B17" s="197"/>
      <c r="C17" s="197"/>
      <c r="D17" s="197"/>
      <c r="E17" s="204"/>
      <c r="F17" s="201"/>
      <c r="G17" s="96"/>
      <c r="H17" s="46" t="s">
        <v>131</v>
      </c>
    </row>
    <row r="18" spans="1:8" s="8" customFormat="1" ht="12" thickBot="1" x14ac:dyDescent="0.25">
      <c r="A18" s="20">
        <v>1</v>
      </c>
      <c r="B18" s="21">
        <v>2</v>
      </c>
      <c r="C18" s="21">
        <v>3</v>
      </c>
      <c r="D18" s="22">
        <v>4</v>
      </c>
      <c r="E18" s="1" t="s">
        <v>4</v>
      </c>
      <c r="F18" s="49" t="s">
        <v>5</v>
      </c>
      <c r="G18" s="96"/>
      <c r="H18" s="46" t="s">
        <v>132</v>
      </c>
    </row>
    <row r="19" spans="1:8" s="8" customFormat="1" ht="24" x14ac:dyDescent="0.2">
      <c r="A19" s="157" t="s">
        <v>187</v>
      </c>
      <c r="B19" s="23" t="s">
        <v>6</v>
      </c>
      <c r="C19" s="24" t="s">
        <v>7</v>
      </c>
      <c r="D19" s="55">
        <f>D20+D23+D26+D29+D32+D41+D44+D47+D50</f>
        <v>0</v>
      </c>
      <c r="E19" s="55">
        <f>E20+E23+E26+E29+E32+E41+E44+E47+E50</f>
        <v>0</v>
      </c>
      <c r="F19" s="56">
        <f>F20+F23+F26+F29+F32+F41+F44+F47+F50</f>
        <v>0</v>
      </c>
    </row>
    <row r="20" spans="1:8" s="8" customFormat="1" ht="24" x14ac:dyDescent="0.2">
      <c r="A20" s="158" t="s">
        <v>250</v>
      </c>
      <c r="B20" s="25" t="s">
        <v>8</v>
      </c>
      <c r="C20" s="26" t="s">
        <v>9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8" s="8" customFormat="1" ht="12" customHeight="1" x14ac:dyDescent="0.2">
      <c r="A21" s="240"/>
      <c r="B21" s="234"/>
      <c r="C21" s="235"/>
      <c r="D21" s="249"/>
      <c r="E21" s="250"/>
      <c r="F21" s="237">
        <f>D21+E21</f>
        <v>0</v>
      </c>
      <c r="G21" s="238"/>
      <c r="H21" s="238"/>
    </row>
    <row r="22" spans="1:8" s="8" customFormat="1" ht="12" hidden="1" customHeight="1" x14ac:dyDescent="0.2">
      <c r="A22" s="160"/>
      <c r="B22" s="123"/>
      <c r="C22" s="124"/>
      <c r="D22" s="57"/>
      <c r="E22" s="58"/>
      <c r="F22" s="59"/>
    </row>
    <row r="23" spans="1:8" s="8" customFormat="1" ht="24" x14ac:dyDescent="0.2">
      <c r="A23" s="158" t="s">
        <v>245</v>
      </c>
      <c r="B23" s="25" t="s">
        <v>10</v>
      </c>
      <c r="C23" s="26" t="s">
        <v>11</v>
      </c>
      <c r="D23" s="125">
        <f>SUM(D24:D25)</f>
        <v>0</v>
      </c>
      <c r="E23" s="125">
        <f>SUM(E24:E25)</f>
        <v>0</v>
      </c>
      <c r="F23" s="126">
        <f>SUM(F24:F25)</f>
        <v>0</v>
      </c>
    </row>
    <row r="24" spans="1:8" s="8" customFormat="1" ht="11.25" x14ac:dyDescent="0.2">
      <c r="A24" s="240"/>
      <c r="B24" s="234"/>
      <c r="C24" s="235"/>
      <c r="D24" s="249"/>
      <c r="E24" s="250"/>
      <c r="F24" s="237">
        <f>D24+E24</f>
        <v>0</v>
      </c>
      <c r="G24" s="238"/>
      <c r="H24" s="238"/>
    </row>
    <row r="25" spans="1:8" s="8" customFormat="1" ht="12" hidden="1" x14ac:dyDescent="0.2">
      <c r="A25" s="160"/>
      <c r="B25" s="123"/>
      <c r="C25" s="124"/>
      <c r="D25" s="57"/>
      <c r="E25" s="58"/>
      <c r="F25" s="59"/>
    </row>
    <row r="26" spans="1:8" s="8" customFormat="1" ht="36" x14ac:dyDescent="0.2">
      <c r="A26" s="158" t="s">
        <v>246</v>
      </c>
      <c r="B26" s="25" t="s">
        <v>12</v>
      </c>
      <c r="C26" s="26" t="s">
        <v>13</v>
      </c>
      <c r="D26" s="125">
        <f>SUM(D27:D28)</f>
        <v>0</v>
      </c>
      <c r="E26" s="125">
        <f>SUM(E27:E28)</f>
        <v>0</v>
      </c>
      <c r="F26" s="126">
        <f>SUM(F27:F28)</f>
        <v>0</v>
      </c>
    </row>
    <row r="27" spans="1:8" s="8" customFormat="1" ht="11.25" x14ac:dyDescent="0.2">
      <c r="A27" s="240"/>
      <c r="B27" s="234"/>
      <c r="C27" s="235"/>
      <c r="D27" s="249"/>
      <c r="E27" s="250"/>
      <c r="F27" s="237">
        <f>D27+E27</f>
        <v>0</v>
      </c>
      <c r="G27" s="238"/>
      <c r="H27" s="238"/>
    </row>
    <row r="28" spans="1:8" s="8" customFormat="1" ht="12" hidden="1" x14ac:dyDescent="0.2">
      <c r="A28" s="160"/>
      <c r="B28" s="123"/>
      <c r="C28" s="124"/>
      <c r="D28" s="57"/>
      <c r="E28" s="58"/>
      <c r="F28" s="59"/>
    </row>
    <row r="29" spans="1:8" s="8" customFormat="1" ht="24" x14ac:dyDescent="0.2">
      <c r="A29" s="158" t="s">
        <v>247</v>
      </c>
      <c r="B29" s="25" t="s">
        <v>14</v>
      </c>
      <c r="C29" s="26" t="s">
        <v>15</v>
      </c>
      <c r="D29" s="125">
        <f>SUM(D30:D31)</f>
        <v>0</v>
      </c>
      <c r="E29" s="125">
        <f>SUM(E30:E31)</f>
        <v>0</v>
      </c>
      <c r="F29" s="126">
        <f>SUM(F30:F31)</f>
        <v>0</v>
      </c>
    </row>
    <row r="30" spans="1:8" s="8" customFormat="1" ht="11.25" x14ac:dyDescent="0.2">
      <c r="A30" s="240"/>
      <c r="B30" s="234"/>
      <c r="C30" s="235"/>
      <c r="D30" s="249"/>
      <c r="E30" s="250"/>
      <c r="F30" s="237">
        <f>D30+E30</f>
        <v>0</v>
      </c>
      <c r="G30" s="238"/>
      <c r="H30" s="238"/>
    </row>
    <row r="31" spans="1:8" s="8" customFormat="1" ht="12" hidden="1" x14ac:dyDescent="0.2">
      <c r="A31" s="160"/>
      <c r="B31" s="123"/>
      <c r="C31" s="124"/>
      <c r="D31" s="57"/>
      <c r="E31" s="58"/>
      <c r="F31" s="59"/>
    </row>
    <row r="32" spans="1:8" s="8" customFormat="1" ht="24" x14ac:dyDescent="0.2">
      <c r="A32" s="158" t="s">
        <v>248</v>
      </c>
      <c r="B32" s="25" t="s">
        <v>16</v>
      </c>
      <c r="C32" s="26" t="s">
        <v>17</v>
      </c>
      <c r="D32" s="60">
        <f>SUM(D33:D34)</f>
        <v>0</v>
      </c>
      <c r="E32" s="60">
        <f>SUM(E33:E34)</f>
        <v>0</v>
      </c>
      <c r="F32" s="61">
        <f>SUM(F33:F34)</f>
        <v>0</v>
      </c>
    </row>
    <row r="33" spans="1:8" s="8" customFormat="1" ht="11.25" x14ac:dyDescent="0.2">
      <c r="A33" s="240"/>
      <c r="B33" s="255"/>
      <c r="C33" s="256"/>
      <c r="D33" s="257"/>
      <c r="E33" s="258"/>
      <c r="F33" s="259">
        <f>D33+E33</f>
        <v>0</v>
      </c>
      <c r="G33" s="238"/>
      <c r="H33" s="238"/>
    </row>
    <row r="34" spans="1:8" s="8" customFormat="1" ht="0.75" customHeight="1" thickBot="1" x14ac:dyDescent="0.25">
      <c r="A34" s="122"/>
      <c r="B34" s="133"/>
      <c r="C34" s="134"/>
      <c r="D34" s="63"/>
      <c r="E34" s="135"/>
      <c r="F34" s="64"/>
    </row>
    <row r="35" spans="1:8" s="8" customFormat="1" ht="12.75" x14ac:dyDescent="0.2">
      <c r="A35" s="32"/>
      <c r="B35" s="33"/>
      <c r="C35" s="34"/>
      <c r="D35" s="35"/>
      <c r="E35" s="35"/>
      <c r="F35" s="35"/>
      <c r="H35" s="115" t="s">
        <v>185</v>
      </c>
    </row>
    <row r="36" spans="1:8" s="8" customFormat="1" ht="14.1" customHeight="1" x14ac:dyDescent="0.2">
      <c r="A36" s="36"/>
      <c r="B36" s="37"/>
      <c r="C36" s="37"/>
      <c r="D36" s="38"/>
      <c r="E36" s="206" t="s">
        <v>21</v>
      </c>
      <c r="F36" s="206"/>
      <c r="H36" s="115" t="s">
        <v>186</v>
      </c>
    </row>
    <row r="37" spans="1:8" s="8" customFormat="1" ht="17.100000000000001" customHeight="1" x14ac:dyDescent="0.2">
      <c r="A37" s="192" t="s">
        <v>2</v>
      </c>
      <c r="B37" s="195" t="s">
        <v>97</v>
      </c>
      <c r="C37" s="195" t="s">
        <v>98</v>
      </c>
      <c r="D37" s="195" t="s">
        <v>99</v>
      </c>
      <c r="E37" s="202" t="s">
        <v>105</v>
      </c>
      <c r="F37" s="199" t="s">
        <v>3</v>
      </c>
    </row>
    <row r="38" spans="1:8" s="8" customFormat="1" ht="17.100000000000001" customHeight="1" x14ac:dyDescent="0.2">
      <c r="A38" s="193"/>
      <c r="B38" s="196"/>
      <c r="C38" s="196"/>
      <c r="D38" s="196"/>
      <c r="E38" s="203"/>
      <c r="F38" s="200"/>
    </row>
    <row r="39" spans="1:8" s="8" customFormat="1" ht="17.100000000000001" customHeight="1" x14ac:dyDescent="0.2">
      <c r="A39" s="194"/>
      <c r="B39" s="197"/>
      <c r="C39" s="197"/>
      <c r="D39" s="197"/>
      <c r="E39" s="204"/>
      <c r="F39" s="201"/>
    </row>
    <row r="40" spans="1:8" s="8" customFormat="1" ht="12" thickBot="1" x14ac:dyDescent="0.25">
      <c r="A40" s="20">
        <v>1</v>
      </c>
      <c r="B40" s="21">
        <v>2</v>
      </c>
      <c r="C40" s="21">
        <v>3</v>
      </c>
      <c r="D40" s="22">
        <v>4</v>
      </c>
      <c r="E40" s="1" t="s">
        <v>4</v>
      </c>
      <c r="F40" s="1" t="s">
        <v>5</v>
      </c>
    </row>
    <row r="41" spans="1:8" s="8" customFormat="1" ht="36" x14ac:dyDescent="0.2">
      <c r="A41" s="161" t="s">
        <v>263</v>
      </c>
      <c r="B41" s="120" t="s">
        <v>188</v>
      </c>
      <c r="C41" s="121" t="s">
        <v>18</v>
      </c>
      <c r="D41" s="68">
        <f>SUM(D42:D43)</f>
        <v>0</v>
      </c>
      <c r="E41" s="68">
        <f>SUM(E42:E43)</f>
        <v>0</v>
      </c>
      <c r="F41" s="69">
        <f>SUM(F42:F43)</f>
        <v>0</v>
      </c>
    </row>
    <row r="42" spans="1:8" s="8" customFormat="1" ht="11.25" x14ac:dyDescent="0.2">
      <c r="A42" s="254"/>
      <c r="B42" s="234"/>
      <c r="C42" s="245"/>
      <c r="D42" s="249"/>
      <c r="E42" s="250"/>
      <c r="F42" s="251">
        <f>D42+E42</f>
        <v>0</v>
      </c>
      <c r="G42" s="238"/>
      <c r="H42" s="238"/>
    </row>
    <row r="43" spans="1:8" s="8" customFormat="1" ht="12" hidden="1" x14ac:dyDescent="0.2">
      <c r="A43" s="162"/>
      <c r="B43" s="127"/>
      <c r="C43" s="128"/>
      <c r="D43" s="57"/>
      <c r="E43" s="57"/>
      <c r="F43" s="75"/>
    </row>
    <row r="44" spans="1:8" s="8" customFormat="1" ht="24" x14ac:dyDescent="0.2">
      <c r="A44" s="161" t="s">
        <v>249</v>
      </c>
      <c r="B44" s="28" t="s">
        <v>189</v>
      </c>
      <c r="C44" s="43" t="s">
        <v>19</v>
      </c>
      <c r="D44" s="60">
        <f>SUM(D45:D46)</f>
        <v>0</v>
      </c>
      <c r="E44" s="60">
        <f>SUM(E45:E46)</f>
        <v>0</v>
      </c>
      <c r="F44" s="61">
        <f>SUM(F45:F46)</f>
        <v>0</v>
      </c>
    </row>
    <row r="45" spans="1:8" s="8" customFormat="1" ht="11.25" x14ac:dyDescent="0.2">
      <c r="A45" s="254"/>
      <c r="B45" s="234"/>
      <c r="C45" s="245"/>
      <c r="D45" s="249"/>
      <c r="E45" s="250"/>
      <c r="F45" s="251">
        <f>D45+E45</f>
        <v>0</v>
      </c>
      <c r="G45" s="238"/>
      <c r="H45" s="238"/>
    </row>
    <row r="46" spans="1:8" s="8" customFormat="1" ht="12" hidden="1" x14ac:dyDescent="0.2">
      <c r="A46" s="162"/>
      <c r="B46" s="123"/>
      <c r="C46" s="136"/>
      <c r="D46" s="57"/>
      <c r="E46" s="57"/>
      <c r="F46" s="75"/>
    </row>
    <row r="47" spans="1:8" s="8" customFormat="1" ht="24" x14ac:dyDescent="0.2">
      <c r="A47" s="161" t="s">
        <v>251</v>
      </c>
      <c r="B47" s="25" t="s">
        <v>7</v>
      </c>
      <c r="C47" s="41" t="s">
        <v>20</v>
      </c>
      <c r="D47" s="125">
        <f>SUM(D48:D49)</f>
        <v>0</v>
      </c>
      <c r="E47" s="125">
        <f>SUM(E48:E49)</f>
        <v>0</v>
      </c>
      <c r="F47" s="126">
        <f>SUM(F48:F49)</f>
        <v>0</v>
      </c>
    </row>
    <row r="48" spans="1:8" s="8" customFormat="1" ht="11.25" x14ac:dyDescent="0.2">
      <c r="A48" s="247"/>
      <c r="B48" s="252"/>
      <c r="C48" s="253"/>
      <c r="D48" s="249"/>
      <c r="E48" s="250"/>
      <c r="F48" s="251">
        <f>D48+E48</f>
        <v>0</v>
      </c>
      <c r="G48" s="238"/>
      <c r="H48" s="238"/>
    </row>
    <row r="49" spans="1:8" s="8" customFormat="1" ht="12" hidden="1" x14ac:dyDescent="0.2">
      <c r="A49" s="163"/>
      <c r="B49" s="129"/>
      <c r="C49" s="130"/>
      <c r="D49" s="57"/>
      <c r="E49" s="57"/>
      <c r="F49" s="75"/>
    </row>
    <row r="50" spans="1:8" s="8" customFormat="1" ht="36" x14ac:dyDescent="0.2">
      <c r="A50" s="161" t="s">
        <v>252</v>
      </c>
      <c r="B50" s="28" t="s">
        <v>9</v>
      </c>
      <c r="C50" s="43" t="s">
        <v>25</v>
      </c>
      <c r="D50" s="125">
        <f>SUM(D51:D52)</f>
        <v>0</v>
      </c>
      <c r="E50" s="125">
        <f>SUM(E51:E52)</f>
        <v>0</v>
      </c>
      <c r="F50" s="126">
        <f>SUM(F51:F52)</f>
        <v>0</v>
      </c>
    </row>
    <row r="51" spans="1:8" s="8" customFormat="1" ht="11.25" x14ac:dyDescent="0.2">
      <c r="A51" s="247"/>
      <c r="B51" s="234"/>
      <c r="C51" s="248"/>
      <c r="D51" s="249"/>
      <c r="E51" s="250"/>
      <c r="F51" s="251">
        <f>D51+E51</f>
        <v>0</v>
      </c>
      <c r="G51" s="238"/>
      <c r="H51" s="238"/>
    </row>
    <row r="52" spans="1:8" s="8" customFormat="1" ht="11.25" hidden="1" x14ac:dyDescent="0.2">
      <c r="A52" s="164"/>
      <c r="B52" s="139"/>
      <c r="C52" s="131"/>
      <c r="D52" s="57"/>
      <c r="E52" s="132"/>
      <c r="F52" s="75"/>
    </row>
    <row r="53" spans="1:8" s="8" customFormat="1" ht="24" x14ac:dyDescent="0.2">
      <c r="A53" s="157" t="s">
        <v>190</v>
      </c>
      <c r="B53" s="25" t="s">
        <v>17</v>
      </c>
      <c r="C53" s="41" t="s">
        <v>22</v>
      </c>
      <c r="D53" s="138">
        <f>D54+D60+D67+D70+D73+D76+D86+D90+D93</f>
        <v>106637262.61</v>
      </c>
      <c r="E53" s="138">
        <f>E54+E60+E67+E70+E73+E76+E86+E90+E93</f>
        <v>0</v>
      </c>
      <c r="F53" s="94">
        <f>F54+F60+F67+F70+F73+F76+F86+F90+F93</f>
        <v>106637262.61</v>
      </c>
    </row>
    <row r="54" spans="1:8" s="8" customFormat="1" ht="24" x14ac:dyDescent="0.2">
      <c r="A54" s="158" t="s">
        <v>253</v>
      </c>
      <c r="B54" s="25" t="s">
        <v>18</v>
      </c>
      <c r="C54" s="26" t="s">
        <v>23</v>
      </c>
      <c r="D54" s="60">
        <f>SUM(D55:D59)</f>
        <v>99790480.290000007</v>
      </c>
      <c r="E54" s="60">
        <f>SUM(E55:E59)</f>
        <v>0</v>
      </c>
      <c r="F54" s="61">
        <f>SUM(F55:F59)</f>
        <v>99790480.290000007</v>
      </c>
    </row>
    <row r="55" spans="1:8" s="8" customFormat="1" ht="11.25" x14ac:dyDescent="0.2">
      <c r="A55" s="165" t="s">
        <v>292</v>
      </c>
      <c r="B55" s="139" t="s">
        <v>18</v>
      </c>
      <c r="C55" s="136" t="s">
        <v>291</v>
      </c>
      <c r="D55" s="57">
        <v>81044016.260000005</v>
      </c>
      <c r="E55" s="150"/>
      <c r="F55" s="66">
        <f>D55+E55</f>
        <v>81044016.260000005</v>
      </c>
    </row>
    <row r="56" spans="1:8" s="8" customFormat="1" ht="11.25" x14ac:dyDescent="0.2">
      <c r="A56" s="165" t="s">
        <v>294</v>
      </c>
      <c r="B56" s="139" t="s">
        <v>18</v>
      </c>
      <c r="C56" s="136" t="s">
        <v>293</v>
      </c>
      <c r="D56" s="57">
        <v>24500</v>
      </c>
      <c r="E56" s="150"/>
      <c r="F56" s="66">
        <f>D56+E56</f>
        <v>24500</v>
      </c>
    </row>
    <row r="57" spans="1:8" s="8" customFormat="1" ht="11.25" x14ac:dyDescent="0.2">
      <c r="A57" s="165" t="s">
        <v>296</v>
      </c>
      <c r="B57" s="139" t="s">
        <v>18</v>
      </c>
      <c r="C57" s="136" t="s">
        <v>295</v>
      </c>
      <c r="D57" s="57">
        <v>17290395.489999998</v>
      </c>
      <c r="E57" s="150"/>
      <c r="F57" s="66">
        <f>D57+E57</f>
        <v>17290395.489999998</v>
      </c>
    </row>
    <row r="58" spans="1:8" s="8" customFormat="1" ht="22.5" x14ac:dyDescent="0.2">
      <c r="A58" s="165" t="s">
        <v>298</v>
      </c>
      <c r="B58" s="139" t="s">
        <v>18</v>
      </c>
      <c r="C58" s="136" t="s">
        <v>297</v>
      </c>
      <c r="D58" s="57">
        <v>1431568.54</v>
      </c>
      <c r="E58" s="150"/>
      <c r="F58" s="66">
        <f>D58+E58</f>
        <v>1431568.54</v>
      </c>
    </row>
    <row r="59" spans="1:8" s="8" customFormat="1" ht="12" hidden="1" customHeight="1" x14ac:dyDescent="0.2">
      <c r="A59" s="159"/>
      <c r="B59" s="139"/>
      <c r="C59" s="131"/>
      <c r="D59" s="57"/>
      <c r="E59" s="132"/>
      <c r="F59" s="66"/>
    </row>
    <row r="60" spans="1:8" s="8" customFormat="1" ht="24" x14ac:dyDescent="0.2">
      <c r="A60" s="158" t="s">
        <v>254</v>
      </c>
      <c r="B60" s="25" t="s">
        <v>19</v>
      </c>
      <c r="C60" s="26" t="s">
        <v>24</v>
      </c>
      <c r="D60" s="60">
        <f>SUM(D61:D66)</f>
        <v>4575058.3099999996</v>
      </c>
      <c r="E60" s="60">
        <f>SUM(E61:E66)</f>
        <v>0</v>
      </c>
      <c r="F60" s="61">
        <f>SUM(F61:F66)</f>
        <v>4575058.3099999996</v>
      </c>
    </row>
    <row r="61" spans="1:8" s="8" customFormat="1" ht="11.25" x14ac:dyDescent="0.2">
      <c r="A61" s="159" t="s">
        <v>282</v>
      </c>
      <c r="B61" s="156" t="s">
        <v>19</v>
      </c>
      <c r="C61" s="124" t="s">
        <v>281</v>
      </c>
      <c r="D61" s="62">
        <v>169031.53</v>
      </c>
      <c r="E61" s="151"/>
      <c r="F61" s="66">
        <f>D61+E61</f>
        <v>169031.53</v>
      </c>
    </row>
    <row r="62" spans="1:8" s="8" customFormat="1" ht="11.25" x14ac:dyDescent="0.2">
      <c r="A62" s="159" t="s">
        <v>283</v>
      </c>
      <c r="B62" s="156" t="s">
        <v>19</v>
      </c>
      <c r="C62" s="124" t="s">
        <v>284</v>
      </c>
      <c r="D62" s="62">
        <v>89507.7</v>
      </c>
      <c r="E62" s="151"/>
      <c r="F62" s="66">
        <f>D62+E62</f>
        <v>89507.7</v>
      </c>
    </row>
    <row r="63" spans="1:8" s="8" customFormat="1" ht="11.25" x14ac:dyDescent="0.2">
      <c r="A63" s="159" t="s">
        <v>286</v>
      </c>
      <c r="B63" s="156" t="s">
        <v>19</v>
      </c>
      <c r="C63" s="124" t="s">
        <v>285</v>
      </c>
      <c r="D63" s="62">
        <v>113467</v>
      </c>
      <c r="E63" s="151"/>
      <c r="F63" s="66">
        <f>D63+E63</f>
        <v>113467</v>
      </c>
    </row>
    <row r="64" spans="1:8" s="8" customFormat="1" ht="11.25" x14ac:dyDescent="0.2">
      <c r="A64" s="159" t="s">
        <v>288</v>
      </c>
      <c r="B64" s="156" t="s">
        <v>19</v>
      </c>
      <c r="C64" s="124" t="s">
        <v>287</v>
      </c>
      <c r="D64" s="62">
        <v>4170450.27</v>
      </c>
      <c r="E64" s="151"/>
      <c r="F64" s="66">
        <f>D64+E64</f>
        <v>4170450.27</v>
      </c>
    </row>
    <row r="65" spans="1:8" s="8" customFormat="1" ht="11.25" x14ac:dyDescent="0.2">
      <c r="A65" s="159" t="s">
        <v>289</v>
      </c>
      <c r="B65" s="156" t="s">
        <v>19</v>
      </c>
      <c r="C65" s="124" t="s">
        <v>290</v>
      </c>
      <c r="D65" s="62">
        <v>32601.81</v>
      </c>
      <c r="E65" s="151"/>
      <c r="F65" s="66">
        <f>D65+E65</f>
        <v>32601.81</v>
      </c>
    </row>
    <row r="66" spans="1:8" s="8" customFormat="1" ht="12" hidden="1" customHeight="1" x14ac:dyDescent="0.2">
      <c r="A66" s="159"/>
      <c r="B66" s="25"/>
      <c r="C66" s="26"/>
      <c r="D66" s="57"/>
      <c r="E66" s="57"/>
      <c r="F66" s="66"/>
    </row>
    <row r="67" spans="1:8" s="8" customFormat="1" ht="24" x14ac:dyDescent="0.2">
      <c r="A67" s="166" t="s">
        <v>255</v>
      </c>
      <c r="B67" s="28" t="s">
        <v>25</v>
      </c>
      <c r="C67" s="29" t="s">
        <v>26</v>
      </c>
      <c r="D67" s="60">
        <f>SUM(D68:D69)</f>
        <v>0</v>
      </c>
      <c r="E67" s="60">
        <f>SUM(E68:E69)</f>
        <v>0</v>
      </c>
      <c r="F67" s="61">
        <f>SUM(F68:F69)</f>
        <v>0</v>
      </c>
    </row>
    <row r="68" spans="1:8" s="8" customFormat="1" ht="12" customHeight="1" x14ac:dyDescent="0.2">
      <c r="A68" s="233"/>
      <c r="B68" s="234"/>
      <c r="C68" s="245"/>
      <c r="D68" s="242"/>
      <c r="E68" s="246"/>
      <c r="F68" s="244">
        <f>D68+E68</f>
        <v>0</v>
      </c>
      <c r="G68" s="238"/>
      <c r="H68" s="238"/>
    </row>
    <row r="69" spans="1:8" s="8" customFormat="1" ht="12" hidden="1" customHeight="1" x14ac:dyDescent="0.2">
      <c r="A69" s="159"/>
      <c r="B69" s="25"/>
      <c r="C69" s="41"/>
      <c r="D69" s="57"/>
      <c r="E69" s="57"/>
      <c r="F69" s="66"/>
    </row>
    <row r="70" spans="1:8" s="8" customFormat="1" ht="36" x14ac:dyDescent="0.2">
      <c r="A70" s="158" t="s">
        <v>260</v>
      </c>
      <c r="B70" s="27" t="s">
        <v>23</v>
      </c>
      <c r="C70" s="26" t="s">
        <v>27</v>
      </c>
      <c r="D70" s="67">
        <f>SUM(D71:D72)</f>
        <v>0</v>
      </c>
      <c r="E70" s="67">
        <f>SUM(E71:E72)</f>
        <v>0</v>
      </c>
      <c r="F70" s="70">
        <f>SUM(F71:F72)</f>
        <v>0</v>
      </c>
    </row>
    <row r="71" spans="1:8" s="8" customFormat="1" ht="11.25" x14ac:dyDescent="0.2">
      <c r="A71" s="233"/>
      <c r="B71" s="241"/>
      <c r="C71" s="235"/>
      <c r="D71" s="242"/>
      <c r="E71" s="243"/>
      <c r="F71" s="244">
        <f>D71+E71</f>
        <v>0</v>
      </c>
      <c r="G71" s="238"/>
      <c r="H71" s="238"/>
    </row>
    <row r="72" spans="1:8" s="8" customFormat="1" ht="11.25" hidden="1" x14ac:dyDescent="0.2">
      <c r="A72" s="159"/>
      <c r="B72" s="139"/>
      <c r="C72" s="140"/>
      <c r="D72" s="57"/>
      <c r="E72" s="57"/>
      <c r="F72" s="95"/>
    </row>
    <row r="73" spans="1:8" s="8" customFormat="1" ht="24" x14ac:dyDescent="0.2">
      <c r="A73" s="158" t="s">
        <v>258</v>
      </c>
      <c r="B73" s="27" t="s">
        <v>26</v>
      </c>
      <c r="C73" s="26" t="s">
        <v>28</v>
      </c>
      <c r="D73" s="67">
        <f>SUM(D74:D75)</f>
        <v>0</v>
      </c>
      <c r="E73" s="67">
        <f>SUM(E74:E75)</f>
        <v>0</v>
      </c>
      <c r="F73" s="70">
        <f>SUM(F74:F75)</f>
        <v>0</v>
      </c>
    </row>
    <row r="74" spans="1:8" s="8" customFormat="1" ht="11.25" x14ac:dyDescent="0.2">
      <c r="A74" s="240"/>
      <c r="B74" s="241"/>
      <c r="C74" s="235"/>
      <c r="D74" s="242"/>
      <c r="E74" s="243"/>
      <c r="F74" s="244">
        <f>D74+E74</f>
        <v>0</v>
      </c>
      <c r="G74" s="238"/>
      <c r="H74" s="238"/>
    </row>
    <row r="75" spans="1:8" s="8" customFormat="1" ht="11.25" hidden="1" x14ac:dyDescent="0.2">
      <c r="A75" s="167"/>
      <c r="B75" s="25"/>
      <c r="C75" s="41"/>
      <c r="D75" s="57"/>
      <c r="E75" s="57"/>
      <c r="F75" s="95"/>
    </row>
    <row r="76" spans="1:8" s="8" customFormat="1" ht="24" x14ac:dyDescent="0.2">
      <c r="A76" s="158" t="s">
        <v>259</v>
      </c>
      <c r="B76" s="25" t="s">
        <v>27</v>
      </c>
      <c r="C76" s="41" t="s">
        <v>29</v>
      </c>
      <c r="D76" s="60">
        <f>SUM(D77:D79)</f>
        <v>48744.84</v>
      </c>
      <c r="E76" s="60">
        <f>SUM(E77:E79)</f>
        <v>0</v>
      </c>
      <c r="F76" s="61">
        <f>SUM(F77:F79)</f>
        <v>48744.84</v>
      </c>
    </row>
    <row r="77" spans="1:8" s="8" customFormat="1" ht="22.5" x14ac:dyDescent="0.2">
      <c r="A77" s="165" t="s">
        <v>277</v>
      </c>
      <c r="B77" s="139" t="s">
        <v>27</v>
      </c>
      <c r="C77" s="137" t="s">
        <v>278</v>
      </c>
      <c r="D77" s="57">
        <v>3765.87</v>
      </c>
      <c r="E77" s="150"/>
      <c r="F77" s="95">
        <f>D77+E77</f>
        <v>3765.87</v>
      </c>
    </row>
    <row r="78" spans="1:8" s="8" customFormat="1" ht="22.5" x14ac:dyDescent="0.2">
      <c r="A78" s="165" t="s">
        <v>279</v>
      </c>
      <c r="B78" s="139" t="s">
        <v>27</v>
      </c>
      <c r="C78" s="137" t="s">
        <v>280</v>
      </c>
      <c r="D78" s="57">
        <v>44978.97</v>
      </c>
      <c r="E78" s="150"/>
      <c r="F78" s="95">
        <f>D78+E78</f>
        <v>44978.97</v>
      </c>
    </row>
    <row r="79" spans="1:8" s="8" customFormat="1" ht="0.75" customHeight="1" thickBot="1" x14ac:dyDescent="0.25">
      <c r="A79" s="141"/>
      <c r="B79" s="133"/>
      <c r="C79" s="134"/>
      <c r="D79" s="63"/>
      <c r="E79" s="63"/>
      <c r="F79" s="113"/>
    </row>
    <row r="80" spans="1:8" s="8" customFormat="1" ht="11.25" x14ac:dyDescent="0.2"/>
    <row r="81" spans="1:8" s="8" customFormat="1" ht="12.75" x14ac:dyDescent="0.2">
      <c r="E81" s="206" t="s">
        <v>30</v>
      </c>
      <c r="F81" s="206"/>
    </row>
    <row r="82" spans="1:8" s="8" customFormat="1" ht="11.25" x14ac:dyDescent="0.2">
      <c r="A82" s="192" t="s">
        <v>2</v>
      </c>
      <c r="B82" s="195" t="s">
        <v>97</v>
      </c>
      <c r="C82" s="195" t="s">
        <v>98</v>
      </c>
      <c r="D82" s="195" t="s">
        <v>99</v>
      </c>
      <c r="E82" s="202" t="s">
        <v>105</v>
      </c>
      <c r="F82" s="199" t="s">
        <v>3</v>
      </c>
    </row>
    <row r="83" spans="1:8" s="8" customFormat="1" ht="11.25" x14ac:dyDescent="0.2">
      <c r="A83" s="193"/>
      <c r="B83" s="196"/>
      <c r="C83" s="196"/>
      <c r="D83" s="196"/>
      <c r="E83" s="203"/>
      <c r="F83" s="200"/>
    </row>
    <row r="84" spans="1:8" s="8" customFormat="1" ht="11.25" x14ac:dyDescent="0.2">
      <c r="A84" s="194"/>
      <c r="B84" s="197"/>
      <c r="C84" s="197"/>
      <c r="D84" s="197"/>
      <c r="E84" s="204"/>
      <c r="F84" s="201"/>
    </row>
    <row r="85" spans="1:8" s="8" customFormat="1" ht="12" thickBot="1" x14ac:dyDescent="0.25">
      <c r="A85" s="20">
        <v>1</v>
      </c>
      <c r="B85" s="21">
        <v>2</v>
      </c>
      <c r="C85" s="21">
        <v>3</v>
      </c>
      <c r="D85" s="22">
        <v>4</v>
      </c>
      <c r="E85" s="1" t="s">
        <v>4</v>
      </c>
      <c r="F85" s="1" t="s">
        <v>5</v>
      </c>
    </row>
    <row r="86" spans="1:8" s="8" customFormat="1" ht="24" x14ac:dyDescent="0.2">
      <c r="A86" s="158" t="s">
        <v>262</v>
      </c>
      <c r="B86" s="23" t="s">
        <v>28</v>
      </c>
      <c r="C86" s="145" t="s">
        <v>31</v>
      </c>
      <c r="D86" s="68">
        <f>SUM(D87:D89)</f>
        <v>2222979.17</v>
      </c>
      <c r="E86" s="68">
        <f>SUM(E87:E89)</f>
        <v>0</v>
      </c>
      <c r="F86" s="69">
        <f>SUM(F87:F89)</f>
        <v>2222979.17</v>
      </c>
    </row>
    <row r="87" spans="1:8" s="8" customFormat="1" ht="11.25" x14ac:dyDescent="0.2">
      <c r="A87" s="165" t="s">
        <v>273</v>
      </c>
      <c r="B87" s="139" t="s">
        <v>28</v>
      </c>
      <c r="C87" s="124" t="s">
        <v>274</v>
      </c>
      <c r="D87" s="71">
        <v>485991.13</v>
      </c>
      <c r="E87" s="152"/>
      <c r="F87" s="59">
        <f>D87+E87</f>
        <v>485991.13</v>
      </c>
    </row>
    <row r="88" spans="1:8" s="8" customFormat="1" ht="11.25" x14ac:dyDescent="0.2">
      <c r="A88" s="165" t="s">
        <v>276</v>
      </c>
      <c r="B88" s="139" t="s">
        <v>28</v>
      </c>
      <c r="C88" s="124" t="s">
        <v>275</v>
      </c>
      <c r="D88" s="71">
        <v>1736988.04</v>
      </c>
      <c r="E88" s="152"/>
      <c r="F88" s="59">
        <f>D88+E88</f>
        <v>1736988.04</v>
      </c>
    </row>
    <row r="89" spans="1:8" s="8" customFormat="1" ht="12" hidden="1" customHeight="1" x14ac:dyDescent="0.2">
      <c r="A89" s="168"/>
      <c r="B89" s="123"/>
      <c r="C89" s="124"/>
      <c r="D89" s="72"/>
      <c r="E89" s="72"/>
      <c r="F89" s="59"/>
    </row>
    <row r="90" spans="1:8" s="8" customFormat="1" ht="36" x14ac:dyDescent="0.2">
      <c r="A90" s="169" t="s">
        <v>256</v>
      </c>
      <c r="B90" s="25" t="s">
        <v>29</v>
      </c>
      <c r="C90" s="26" t="s">
        <v>191</v>
      </c>
      <c r="D90" s="144">
        <f>SUM(D91:D92)</f>
        <v>0</v>
      </c>
      <c r="E90" s="144">
        <f>SUM(E91:E92)</f>
        <v>0</v>
      </c>
      <c r="F90" s="146">
        <f>SUM(F91:F92)</f>
        <v>0</v>
      </c>
    </row>
    <row r="91" spans="1:8" s="8" customFormat="1" ht="12" customHeight="1" x14ac:dyDescent="0.2">
      <c r="A91" s="233"/>
      <c r="B91" s="234"/>
      <c r="C91" s="235"/>
      <c r="D91" s="236"/>
      <c r="E91" s="239"/>
      <c r="F91" s="237">
        <f>D91+E91</f>
        <v>0</v>
      </c>
      <c r="G91" s="238"/>
      <c r="H91" s="238"/>
    </row>
    <row r="92" spans="1:8" s="8" customFormat="1" ht="12" hidden="1" customHeight="1" x14ac:dyDescent="0.2">
      <c r="A92" s="170"/>
      <c r="B92" s="123"/>
      <c r="C92" s="124"/>
      <c r="D92" s="72"/>
      <c r="E92" s="72"/>
      <c r="F92" s="59"/>
    </row>
    <row r="93" spans="1:8" s="8" customFormat="1" ht="24" x14ac:dyDescent="0.2">
      <c r="A93" s="169" t="s">
        <v>257</v>
      </c>
      <c r="B93" s="25" t="s">
        <v>31</v>
      </c>
      <c r="C93" s="26" t="s">
        <v>32</v>
      </c>
      <c r="D93" s="144">
        <f>SUM(D94:D95)</f>
        <v>0</v>
      </c>
      <c r="E93" s="144">
        <f>SUM(E94:E95)</f>
        <v>0</v>
      </c>
      <c r="F93" s="146">
        <f>SUM(F94:F95)</f>
        <v>0</v>
      </c>
    </row>
    <row r="94" spans="1:8" s="8" customFormat="1" ht="11.25" x14ac:dyDescent="0.2">
      <c r="A94" s="233"/>
      <c r="B94" s="234"/>
      <c r="C94" s="235"/>
      <c r="D94" s="236"/>
      <c r="E94" s="239"/>
      <c r="F94" s="237">
        <f>D94+E94</f>
        <v>0</v>
      </c>
      <c r="G94" s="238"/>
      <c r="H94" s="238"/>
    </row>
    <row r="95" spans="1:8" s="8" customFormat="1" ht="12" hidden="1" x14ac:dyDescent="0.2">
      <c r="A95" s="171"/>
      <c r="B95" s="123"/>
      <c r="C95" s="124"/>
      <c r="D95" s="72"/>
      <c r="E95" s="72"/>
      <c r="F95" s="59"/>
    </row>
    <row r="96" spans="1:8" s="8" customFormat="1" ht="22.5" x14ac:dyDescent="0.2">
      <c r="A96" s="172" t="s">
        <v>193</v>
      </c>
      <c r="B96" s="25" t="s">
        <v>149</v>
      </c>
      <c r="C96" s="26"/>
      <c r="D96" s="73">
        <f>D97-D98</f>
        <v>-106637262.61</v>
      </c>
      <c r="E96" s="73">
        <f>E97-E98</f>
        <v>0</v>
      </c>
      <c r="F96" s="74">
        <f>F97-F98</f>
        <v>-106637262.61</v>
      </c>
    </row>
    <row r="97" spans="1:8" s="8" customFormat="1" ht="24" x14ac:dyDescent="0.2">
      <c r="A97" s="173" t="s">
        <v>107</v>
      </c>
      <c r="B97" s="25" t="s">
        <v>150</v>
      </c>
      <c r="C97" s="26"/>
      <c r="D97" s="73">
        <f>D19-D53</f>
        <v>-106637262.61</v>
      </c>
      <c r="E97" s="73">
        <f>E19-E53</f>
        <v>0</v>
      </c>
      <c r="F97" s="74">
        <f>F19-F53</f>
        <v>-106637262.61</v>
      </c>
    </row>
    <row r="98" spans="1:8" s="8" customFormat="1" ht="12" x14ac:dyDescent="0.2">
      <c r="A98" s="169" t="s">
        <v>108</v>
      </c>
      <c r="B98" s="25" t="s">
        <v>151</v>
      </c>
      <c r="C98" s="41"/>
      <c r="D98" s="72"/>
      <c r="E98" s="153"/>
      <c r="F98" s="75">
        <f>D98+E98</f>
        <v>0</v>
      </c>
    </row>
    <row r="99" spans="1:8" s="8" customFormat="1" ht="33.75" x14ac:dyDescent="0.2">
      <c r="A99" s="174" t="s">
        <v>192</v>
      </c>
      <c r="B99" s="27" t="s">
        <v>33</v>
      </c>
      <c r="C99" s="26"/>
      <c r="D99" s="79">
        <f>D100+D103+D106+D109+D122+D125+D128</f>
        <v>358242.8</v>
      </c>
      <c r="E99" s="79">
        <f>E100+E103+E106+E109+E122+E125+E128</f>
        <v>0</v>
      </c>
      <c r="F99" s="80">
        <f>F100+F103+F106+F109+F122+F125+F128</f>
        <v>358242.8</v>
      </c>
    </row>
    <row r="100" spans="1:8" s="8" customFormat="1" ht="12" x14ac:dyDescent="0.2">
      <c r="A100" s="158" t="s">
        <v>109</v>
      </c>
      <c r="B100" s="25" t="s">
        <v>34</v>
      </c>
      <c r="C100" s="26"/>
      <c r="D100" s="60">
        <f>D101-D102</f>
        <v>87896.79</v>
      </c>
      <c r="E100" s="65">
        <f>E101-E102</f>
        <v>0</v>
      </c>
      <c r="F100" s="61">
        <f>F101-F102</f>
        <v>87896.79</v>
      </c>
    </row>
    <row r="101" spans="1:8" s="8" customFormat="1" ht="22.5" x14ac:dyDescent="0.2">
      <c r="A101" s="167" t="s">
        <v>203</v>
      </c>
      <c r="B101" s="27" t="s">
        <v>35</v>
      </c>
      <c r="C101" s="26" t="s">
        <v>33</v>
      </c>
      <c r="D101" s="71">
        <v>573887.92000000004</v>
      </c>
      <c r="E101" s="76"/>
      <c r="F101" s="59">
        <f>D101+E101</f>
        <v>573887.92000000004</v>
      </c>
    </row>
    <row r="102" spans="1:8" s="8" customFormat="1" ht="11.25" x14ac:dyDescent="0.2">
      <c r="A102" s="167" t="s">
        <v>152</v>
      </c>
      <c r="B102" s="25" t="s">
        <v>36</v>
      </c>
      <c r="C102" s="41" t="s">
        <v>172</v>
      </c>
      <c r="D102" s="72">
        <v>485991.13</v>
      </c>
      <c r="E102" s="77"/>
      <c r="F102" s="75">
        <f>D102+E102</f>
        <v>485991.13</v>
      </c>
    </row>
    <row r="103" spans="1:8" s="8" customFormat="1" ht="12" x14ac:dyDescent="0.2">
      <c r="A103" s="158" t="s">
        <v>110</v>
      </c>
      <c r="B103" s="27" t="s">
        <v>38</v>
      </c>
      <c r="C103" s="26"/>
      <c r="D103" s="67">
        <f>D104-D105</f>
        <v>0</v>
      </c>
      <c r="E103" s="143">
        <f>E104-E105</f>
        <v>0</v>
      </c>
      <c r="F103" s="70">
        <f>F104-F105</f>
        <v>0</v>
      </c>
    </row>
    <row r="104" spans="1:8" s="8" customFormat="1" ht="22.5" x14ac:dyDescent="0.2">
      <c r="A104" s="167" t="s">
        <v>202</v>
      </c>
      <c r="B104" s="27" t="s">
        <v>39</v>
      </c>
      <c r="C104" s="26" t="s">
        <v>34</v>
      </c>
      <c r="D104" s="71"/>
      <c r="E104" s="76"/>
      <c r="F104" s="59">
        <f>D104+E104</f>
        <v>0</v>
      </c>
    </row>
    <row r="105" spans="1:8" s="8" customFormat="1" ht="11.25" x14ac:dyDescent="0.2">
      <c r="A105" s="167" t="s">
        <v>153</v>
      </c>
      <c r="B105" s="25" t="s">
        <v>40</v>
      </c>
      <c r="C105" s="26" t="s">
        <v>156</v>
      </c>
      <c r="D105" s="72"/>
      <c r="E105" s="77"/>
      <c r="F105" s="75">
        <f>D105+E105</f>
        <v>0</v>
      </c>
    </row>
    <row r="106" spans="1:8" s="8" customFormat="1" ht="12" x14ac:dyDescent="0.2">
      <c r="A106" s="158" t="s">
        <v>42</v>
      </c>
      <c r="B106" s="25" t="s">
        <v>43</v>
      </c>
      <c r="C106" s="26"/>
      <c r="D106" s="60">
        <f>D107-D108</f>
        <v>0</v>
      </c>
      <c r="E106" s="65">
        <f>E107-E108</f>
        <v>0</v>
      </c>
      <c r="F106" s="61">
        <f>F107-F108</f>
        <v>0</v>
      </c>
    </row>
    <row r="107" spans="1:8" s="8" customFormat="1" ht="22.5" x14ac:dyDescent="0.2">
      <c r="A107" s="167" t="s">
        <v>201</v>
      </c>
      <c r="B107" s="27" t="s">
        <v>44</v>
      </c>
      <c r="C107" s="26" t="s">
        <v>38</v>
      </c>
      <c r="D107" s="71"/>
      <c r="E107" s="76"/>
      <c r="F107" s="59">
        <f>D107+E107</f>
        <v>0</v>
      </c>
    </row>
    <row r="108" spans="1:8" s="8" customFormat="1" ht="11.25" x14ac:dyDescent="0.2">
      <c r="A108" s="167" t="s">
        <v>154</v>
      </c>
      <c r="B108" s="25" t="s">
        <v>45</v>
      </c>
      <c r="C108" s="41" t="s">
        <v>157</v>
      </c>
      <c r="D108" s="71"/>
      <c r="E108" s="76"/>
      <c r="F108" s="59">
        <f>D108+E108</f>
        <v>0</v>
      </c>
    </row>
    <row r="109" spans="1:8" s="8" customFormat="1" ht="12" x14ac:dyDescent="0.2">
      <c r="A109" s="158" t="s">
        <v>111</v>
      </c>
      <c r="B109" s="27" t="s">
        <v>47</v>
      </c>
      <c r="C109" s="26"/>
      <c r="D109" s="60">
        <f>D110-D119</f>
        <v>174728.93</v>
      </c>
      <c r="E109" s="65">
        <f>E110-E119</f>
        <v>0</v>
      </c>
      <c r="F109" s="61">
        <f>F110-F119</f>
        <v>174728.93</v>
      </c>
    </row>
    <row r="110" spans="1:8" s="8" customFormat="1" ht="33.75" x14ac:dyDescent="0.2">
      <c r="A110" s="167" t="s">
        <v>200</v>
      </c>
      <c r="B110" s="27" t="s">
        <v>48</v>
      </c>
      <c r="C110" s="26" t="s">
        <v>49</v>
      </c>
      <c r="D110" s="71">
        <v>1911716.97</v>
      </c>
      <c r="E110" s="71"/>
      <c r="F110" s="181">
        <f>D110+E110</f>
        <v>1911716.97</v>
      </c>
    </row>
    <row r="111" spans="1:8" s="8" customFormat="1" ht="11.25" x14ac:dyDescent="0.2">
      <c r="A111" s="233"/>
      <c r="B111" s="234"/>
      <c r="C111" s="235"/>
      <c r="D111" s="236"/>
      <c r="E111" s="236"/>
      <c r="F111" s="237">
        <f>D111+E111</f>
        <v>0</v>
      </c>
      <c r="G111" s="238"/>
      <c r="H111" s="238"/>
    </row>
    <row r="112" spans="1:8" s="8" customFormat="1" ht="0.75" customHeight="1" thickBot="1" x14ac:dyDescent="0.25">
      <c r="A112" s="142"/>
      <c r="B112" s="133"/>
      <c r="C112" s="134"/>
      <c r="D112" s="78"/>
      <c r="E112" s="78"/>
      <c r="F112" s="64"/>
    </row>
    <row r="113" spans="1:8" s="8" customFormat="1" ht="12" customHeight="1" x14ac:dyDescent="0.2"/>
    <row r="114" spans="1:8" s="8" customFormat="1" ht="12" customHeight="1" x14ac:dyDescent="0.2">
      <c r="A114" s="42"/>
      <c r="B114" s="37"/>
      <c r="C114" s="37"/>
      <c r="D114" s="38"/>
      <c r="E114" s="206" t="s">
        <v>56</v>
      </c>
      <c r="F114" s="206"/>
    </row>
    <row r="115" spans="1:8" s="8" customFormat="1" ht="12" customHeight="1" x14ac:dyDescent="0.2">
      <c r="A115" s="192" t="s">
        <v>2</v>
      </c>
      <c r="B115" s="195" t="s">
        <v>97</v>
      </c>
      <c r="C115" s="195" t="s">
        <v>98</v>
      </c>
      <c r="D115" s="195" t="s">
        <v>99</v>
      </c>
      <c r="E115" s="202" t="s">
        <v>105</v>
      </c>
      <c r="F115" s="199" t="s">
        <v>3</v>
      </c>
    </row>
    <row r="116" spans="1:8" s="8" customFormat="1" ht="12" customHeight="1" x14ac:dyDescent="0.2">
      <c r="A116" s="193"/>
      <c r="B116" s="196"/>
      <c r="C116" s="196"/>
      <c r="D116" s="196"/>
      <c r="E116" s="203"/>
      <c r="F116" s="200"/>
    </row>
    <row r="117" spans="1:8" s="8" customFormat="1" ht="12" customHeight="1" x14ac:dyDescent="0.2">
      <c r="A117" s="194"/>
      <c r="B117" s="197"/>
      <c r="C117" s="197"/>
      <c r="D117" s="197"/>
      <c r="E117" s="204"/>
      <c r="F117" s="201"/>
    </row>
    <row r="118" spans="1:8" s="8" customFormat="1" ht="12" customHeight="1" thickBot="1" x14ac:dyDescent="0.25">
      <c r="A118" s="20">
        <v>1</v>
      </c>
      <c r="B118" s="21">
        <v>2</v>
      </c>
      <c r="C118" s="21">
        <v>3</v>
      </c>
      <c r="D118" s="22">
        <v>4</v>
      </c>
      <c r="E118" s="1" t="s">
        <v>4</v>
      </c>
      <c r="F118" s="1" t="s">
        <v>5</v>
      </c>
    </row>
    <row r="119" spans="1:8" s="8" customFormat="1" ht="22.5" x14ac:dyDescent="0.2">
      <c r="A119" s="175" t="s">
        <v>194</v>
      </c>
      <c r="B119" s="23" t="s">
        <v>50</v>
      </c>
      <c r="C119" s="24" t="s">
        <v>51</v>
      </c>
      <c r="D119" s="148">
        <v>1736988.04</v>
      </c>
      <c r="E119" s="148"/>
      <c r="F119" s="182">
        <f>D119+E119</f>
        <v>1736988.04</v>
      </c>
    </row>
    <row r="120" spans="1:8" s="8" customFormat="1" ht="12" customHeight="1" x14ac:dyDescent="0.2">
      <c r="A120" s="233"/>
      <c r="B120" s="234"/>
      <c r="C120" s="235"/>
      <c r="D120" s="236"/>
      <c r="E120" s="236"/>
      <c r="F120" s="237">
        <f>D120+E120</f>
        <v>0</v>
      </c>
      <c r="G120" s="238"/>
      <c r="H120" s="238"/>
    </row>
    <row r="121" spans="1:8" s="8" customFormat="1" ht="12" hidden="1" customHeight="1" x14ac:dyDescent="0.2">
      <c r="A121" s="170"/>
      <c r="B121" s="123"/>
      <c r="C121" s="124"/>
      <c r="D121" s="72"/>
      <c r="E121" s="72"/>
      <c r="F121" s="59"/>
    </row>
    <row r="122" spans="1:8" s="8" customFormat="1" ht="12" x14ac:dyDescent="0.2">
      <c r="A122" s="176" t="s">
        <v>231</v>
      </c>
      <c r="B122" s="25" t="s">
        <v>114</v>
      </c>
      <c r="C122" s="51"/>
      <c r="D122" s="60">
        <f>D123-D124</f>
        <v>0</v>
      </c>
      <c r="E122" s="60">
        <f>E123-E124</f>
        <v>0</v>
      </c>
      <c r="F122" s="61">
        <f>F123-F124</f>
        <v>0</v>
      </c>
    </row>
    <row r="123" spans="1:8" s="8" customFormat="1" ht="22.5" x14ac:dyDescent="0.2">
      <c r="A123" s="177" t="s">
        <v>226</v>
      </c>
      <c r="B123" s="27" t="s">
        <v>115</v>
      </c>
      <c r="C123" s="39" t="s">
        <v>43</v>
      </c>
      <c r="D123" s="71"/>
      <c r="E123" s="71"/>
      <c r="F123" s="59">
        <f>D123+E123</f>
        <v>0</v>
      </c>
    </row>
    <row r="124" spans="1:8" s="8" customFormat="1" ht="11.25" x14ac:dyDescent="0.2">
      <c r="A124" s="177" t="s">
        <v>227</v>
      </c>
      <c r="B124" s="25" t="s">
        <v>116</v>
      </c>
      <c r="C124" s="51" t="s">
        <v>158</v>
      </c>
      <c r="D124" s="72"/>
      <c r="E124" s="72"/>
      <c r="F124" s="75">
        <f>D124+E124</f>
        <v>0</v>
      </c>
    </row>
    <row r="125" spans="1:8" s="8" customFormat="1" ht="24" x14ac:dyDescent="0.2">
      <c r="A125" s="169" t="s">
        <v>170</v>
      </c>
      <c r="B125" s="27" t="s">
        <v>52</v>
      </c>
      <c r="C125" s="26"/>
      <c r="D125" s="116">
        <f>D126-D127</f>
        <v>0</v>
      </c>
      <c r="E125" s="116">
        <f>E126-E127</f>
        <v>0</v>
      </c>
      <c r="F125" s="117">
        <f>F126-F127</f>
        <v>0</v>
      </c>
    </row>
    <row r="126" spans="1:8" s="8" customFormat="1" ht="22.5" x14ac:dyDescent="0.2">
      <c r="A126" s="167" t="s">
        <v>204</v>
      </c>
      <c r="B126" s="27" t="s">
        <v>195</v>
      </c>
      <c r="C126" s="26" t="s">
        <v>159</v>
      </c>
      <c r="D126" s="71"/>
      <c r="E126" s="71"/>
      <c r="F126" s="59">
        <f>D126+E126</f>
        <v>0</v>
      </c>
    </row>
    <row r="127" spans="1:8" s="8" customFormat="1" ht="11.25" x14ac:dyDescent="0.2">
      <c r="A127" s="167" t="s">
        <v>155</v>
      </c>
      <c r="B127" s="27" t="s">
        <v>196</v>
      </c>
      <c r="C127" s="26" t="s">
        <v>159</v>
      </c>
      <c r="D127" s="71"/>
      <c r="E127" s="71"/>
      <c r="F127" s="75">
        <f>D127+E127</f>
        <v>0</v>
      </c>
    </row>
    <row r="128" spans="1:8" s="8" customFormat="1" ht="12" x14ac:dyDescent="0.2">
      <c r="A128" s="158" t="s">
        <v>160</v>
      </c>
      <c r="B128" s="25" t="s">
        <v>161</v>
      </c>
      <c r="C128" s="26" t="s">
        <v>159</v>
      </c>
      <c r="D128" s="72">
        <v>95617.08</v>
      </c>
      <c r="E128" s="72"/>
      <c r="F128" s="75">
        <f>D128+E128</f>
        <v>95617.08</v>
      </c>
    </row>
    <row r="129" spans="1:9" s="8" customFormat="1" ht="24" x14ac:dyDescent="0.2">
      <c r="A129" s="178" t="s">
        <v>197</v>
      </c>
      <c r="B129" s="25" t="s">
        <v>37</v>
      </c>
      <c r="C129" s="26"/>
      <c r="D129" s="73">
        <f>D130-D155</f>
        <v>-106995505.41</v>
      </c>
      <c r="E129" s="110">
        <f>E130-E155</f>
        <v>0</v>
      </c>
      <c r="F129" s="74">
        <f>F130-F155</f>
        <v>-106995505.41</v>
      </c>
    </row>
    <row r="130" spans="1:9" s="8" customFormat="1" ht="22.5" x14ac:dyDescent="0.2">
      <c r="A130" s="174" t="s">
        <v>198</v>
      </c>
      <c r="B130" s="28" t="s">
        <v>41</v>
      </c>
      <c r="C130" s="29"/>
      <c r="D130" s="118">
        <f>D131+D134+D137+D146+D149+D152</f>
        <v>-102347565.98999999</v>
      </c>
      <c r="E130" s="118">
        <f>E131+E134+E137+E146+E149+E152</f>
        <v>378463.66</v>
      </c>
      <c r="F130" s="119">
        <f>F131+F134+F137+F146+F149+F152</f>
        <v>-101969102.33</v>
      </c>
    </row>
    <row r="131" spans="1:9" s="8" customFormat="1" ht="12" x14ac:dyDescent="0.2">
      <c r="A131" s="169" t="s">
        <v>199</v>
      </c>
      <c r="B131" s="25" t="s">
        <v>46</v>
      </c>
      <c r="C131" s="41"/>
      <c r="D131" s="60">
        <f>D132-D133</f>
        <v>-102421507.94</v>
      </c>
      <c r="E131" s="65">
        <f>E132-E133</f>
        <v>378463.66</v>
      </c>
      <c r="F131" s="61">
        <f>F132-F133</f>
        <v>-102043044.28</v>
      </c>
    </row>
    <row r="132" spans="1:9" s="8" customFormat="1" ht="22.5" x14ac:dyDescent="0.2">
      <c r="A132" s="167" t="s">
        <v>205</v>
      </c>
      <c r="B132" s="27" t="s">
        <v>163</v>
      </c>
      <c r="C132" s="26" t="s">
        <v>53</v>
      </c>
      <c r="D132" s="71">
        <v>78257.320000000007</v>
      </c>
      <c r="E132" s="76">
        <v>986432.02</v>
      </c>
      <c r="F132" s="59">
        <f>D132+E132</f>
        <v>1064689.3400000001</v>
      </c>
    </row>
    <row r="133" spans="1:9" s="8" customFormat="1" ht="11.25" x14ac:dyDescent="0.2">
      <c r="A133" s="175" t="s">
        <v>206</v>
      </c>
      <c r="B133" s="25" t="s">
        <v>164</v>
      </c>
      <c r="C133" s="41" t="s">
        <v>54</v>
      </c>
      <c r="D133" s="72">
        <v>102499765.26000001</v>
      </c>
      <c r="E133" s="147">
        <v>607968.36</v>
      </c>
      <c r="F133" s="75">
        <f>D133+E133</f>
        <v>103107733.62</v>
      </c>
    </row>
    <row r="134" spans="1:9" s="8" customFormat="1" ht="12" x14ac:dyDescent="0.2">
      <c r="A134" s="169" t="s">
        <v>162</v>
      </c>
      <c r="B134" s="27" t="s">
        <v>51</v>
      </c>
      <c r="C134" s="26"/>
      <c r="D134" s="67">
        <f>D135-D136</f>
        <v>0</v>
      </c>
      <c r="E134" s="89">
        <f>E135-E136</f>
        <v>0</v>
      </c>
      <c r="F134" s="70">
        <f>F135-F136</f>
        <v>0</v>
      </c>
    </row>
    <row r="135" spans="1:9" s="8" customFormat="1" ht="33.75" x14ac:dyDescent="0.2">
      <c r="A135" s="175" t="s">
        <v>207</v>
      </c>
      <c r="B135" s="27" t="s">
        <v>58</v>
      </c>
      <c r="C135" s="26" t="s">
        <v>55</v>
      </c>
      <c r="D135" s="71"/>
      <c r="E135" s="83"/>
      <c r="F135" s="59">
        <f>D135+E135</f>
        <v>0</v>
      </c>
    </row>
    <row r="136" spans="1:9" s="8" customFormat="1" ht="22.5" x14ac:dyDescent="0.2">
      <c r="A136" s="175" t="s">
        <v>208</v>
      </c>
      <c r="B136" s="27" t="s">
        <v>60</v>
      </c>
      <c r="C136" s="26" t="s">
        <v>57</v>
      </c>
      <c r="D136" s="71"/>
      <c r="E136" s="83"/>
      <c r="F136" s="75">
        <f>D136+E136</f>
        <v>0</v>
      </c>
    </row>
    <row r="137" spans="1:9" s="8" customFormat="1" ht="24" x14ac:dyDescent="0.2">
      <c r="A137" s="169" t="s">
        <v>209</v>
      </c>
      <c r="B137" s="25" t="s">
        <v>158</v>
      </c>
      <c r="C137" s="26"/>
      <c r="D137" s="60">
        <f>D138-D139</f>
        <v>0</v>
      </c>
      <c r="E137" s="81">
        <f>E138-E139</f>
        <v>0</v>
      </c>
      <c r="F137" s="70">
        <f>F138-F139</f>
        <v>0</v>
      </c>
    </row>
    <row r="138" spans="1:9" s="8" customFormat="1" ht="33.75" x14ac:dyDescent="0.2">
      <c r="A138" s="167" t="s">
        <v>210</v>
      </c>
      <c r="B138" s="27" t="s">
        <v>211</v>
      </c>
      <c r="C138" s="26" t="s">
        <v>59</v>
      </c>
      <c r="D138" s="71"/>
      <c r="E138" s="76"/>
      <c r="F138" s="59">
        <f>D138+E138</f>
        <v>0</v>
      </c>
    </row>
    <row r="139" spans="1:9" s="8" customFormat="1" ht="23.25" thickBot="1" x14ac:dyDescent="0.25">
      <c r="A139" s="175" t="s">
        <v>213</v>
      </c>
      <c r="B139" s="30" t="s">
        <v>212</v>
      </c>
      <c r="C139" s="31" t="s">
        <v>61</v>
      </c>
      <c r="D139" s="78"/>
      <c r="E139" s="88"/>
      <c r="F139" s="64">
        <f>D139+E139</f>
        <v>0</v>
      </c>
      <c r="I139" s="50"/>
    </row>
    <row r="140" spans="1:9" s="8" customFormat="1" ht="11.25" x14ac:dyDescent="0.2">
      <c r="I140" s="50"/>
    </row>
    <row r="141" spans="1:9" s="8" customFormat="1" ht="12.75" x14ac:dyDescent="0.2">
      <c r="A141" s="42"/>
      <c r="B141" s="37"/>
      <c r="C141" s="37"/>
      <c r="D141" s="38"/>
      <c r="E141" s="205" t="s">
        <v>113</v>
      </c>
      <c r="F141" s="205"/>
      <c r="I141" s="50"/>
    </row>
    <row r="142" spans="1:9" s="8" customFormat="1" ht="11.25" x14ac:dyDescent="0.2">
      <c r="A142" s="192" t="s">
        <v>2</v>
      </c>
      <c r="B142" s="195" t="s">
        <v>97</v>
      </c>
      <c r="C142" s="195" t="s">
        <v>98</v>
      </c>
      <c r="D142" s="195" t="s">
        <v>99</v>
      </c>
      <c r="E142" s="202" t="s">
        <v>105</v>
      </c>
      <c r="F142" s="199" t="s">
        <v>3</v>
      </c>
      <c r="I142" s="50"/>
    </row>
    <row r="143" spans="1:9" s="8" customFormat="1" ht="11.25" x14ac:dyDescent="0.2">
      <c r="A143" s="193"/>
      <c r="B143" s="196"/>
      <c r="C143" s="196"/>
      <c r="D143" s="196"/>
      <c r="E143" s="203"/>
      <c r="F143" s="200"/>
      <c r="I143" s="50"/>
    </row>
    <row r="144" spans="1:9" s="8" customFormat="1" ht="11.25" x14ac:dyDescent="0.2">
      <c r="A144" s="194"/>
      <c r="B144" s="197"/>
      <c r="C144" s="197"/>
      <c r="D144" s="197"/>
      <c r="E144" s="204"/>
      <c r="F144" s="201"/>
      <c r="I144" s="50"/>
    </row>
    <row r="145" spans="1:9" s="8" customFormat="1" ht="12" thickBot="1" x14ac:dyDescent="0.25">
      <c r="A145" s="20">
        <v>1</v>
      </c>
      <c r="B145" s="21">
        <v>2</v>
      </c>
      <c r="C145" s="21">
        <v>3</v>
      </c>
      <c r="D145" s="22">
        <v>4</v>
      </c>
      <c r="E145" s="1" t="s">
        <v>4</v>
      </c>
      <c r="F145" s="1" t="s">
        <v>5</v>
      </c>
      <c r="I145" s="50"/>
    </row>
    <row r="146" spans="1:9" s="8" customFormat="1" ht="12" x14ac:dyDescent="0.2">
      <c r="A146" s="169" t="s">
        <v>214</v>
      </c>
      <c r="B146" s="23" t="s">
        <v>62</v>
      </c>
      <c r="C146" s="24"/>
      <c r="D146" s="68">
        <f>D147-D148</f>
        <v>0</v>
      </c>
      <c r="E146" s="111">
        <f>E147-E148</f>
        <v>0</v>
      </c>
      <c r="F146" s="69">
        <f>F147-F148</f>
        <v>0</v>
      </c>
    </row>
    <row r="147" spans="1:9" s="8" customFormat="1" ht="33.75" x14ac:dyDescent="0.2">
      <c r="A147" s="167" t="s">
        <v>215</v>
      </c>
      <c r="B147" s="27" t="s">
        <v>63</v>
      </c>
      <c r="C147" s="26" t="s">
        <v>64</v>
      </c>
      <c r="D147" s="71"/>
      <c r="E147" s="83"/>
      <c r="F147" s="59">
        <f>D147+E147</f>
        <v>0</v>
      </c>
    </row>
    <row r="148" spans="1:9" s="8" customFormat="1" ht="22.5" x14ac:dyDescent="0.2">
      <c r="A148" s="175" t="s">
        <v>216</v>
      </c>
      <c r="B148" s="28" t="s">
        <v>65</v>
      </c>
      <c r="C148" s="29" t="s">
        <v>66</v>
      </c>
      <c r="D148" s="72"/>
      <c r="E148" s="82"/>
      <c r="F148" s="59">
        <f>D148+E148</f>
        <v>0</v>
      </c>
    </row>
    <row r="149" spans="1:9" s="8" customFormat="1" ht="12" x14ac:dyDescent="0.2">
      <c r="A149" s="169" t="s">
        <v>112</v>
      </c>
      <c r="B149" s="28" t="s">
        <v>67</v>
      </c>
      <c r="C149" s="43"/>
      <c r="D149" s="84">
        <f>D150-D151</f>
        <v>0</v>
      </c>
      <c r="E149" s="85">
        <f>E150-E151</f>
        <v>0</v>
      </c>
      <c r="F149" s="154">
        <f>F150-F151</f>
        <v>0</v>
      </c>
    </row>
    <row r="150" spans="1:9" s="8" customFormat="1" ht="22.5" x14ac:dyDescent="0.2">
      <c r="A150" s="179" t="s">
        <v>217</v>
      </c>
      <c r="B150" s="155" t="s">
        <v>68</v>
      </c>
      <c r="C150" s="51" t="s">
        <v>69</v>
      </c>
      <c r="D150" s="147"/>
      <c r="E150" s="82"/>
      <c r="F150" s="75">
        <f>D150+E150</f>
        <v>0</v>
      </c>
    </row>
    <row r="151" spans="1:9" s="8" customFormat="1" ht="11.25" x14ac:dyDescent="0.2">
      <c r="A151" s="175" t="s">
        <v>166</v>
      </c>
      <c r="B151" s="27" t="s">
        <v>70</v>
      </c>
      <c r="C151" s="39" t="s">
        <v>71</v>
      </c>
      <c r="D151" s="86"/>
      <c r="E151" s="87"/>
      <c r="F151" s="59">
        <f>D151+E151</f>
        <v>0</v>
      </c>
    </row>
    <row r="152" spans="1:9" s="8" customFormat="1" ht="12" x14ac:dyDescent="0.2">
      <c r="A152" s="176" t="s">
        <v>218</v>
      </c>
      <c r="B152" s="27" t="s">
        <v>72</v>
      </c>
      <c r="C152" s="51"/>
      <c r="D152" s="60">
        <f>D153-D154</f>
        <v>73941.95</v>
      </c>
      <c r="E152" s="81">
        <f>E153-E154</f>
        <v>0</v>
      </c>
      <c r="F152" s="61">
        <f>F153-F154</f>
        <v>73941.95</v>
      </c>
    </row>
    <row r="153" spans="1:9" s="8" customFormat="1" ht="22.5" x14ac:dyDescent="0.2">
      <c r="A153" s="167" t="s">
        <v>219</v>
      </c>
      <c r="B153" s="27" t="s">
        <v>73</v>
      </c>
      <c r="C153" s="26" t="s">
        <v>74</v>
      </c>
      <c r="D153" s="71">
        <v>3780484.52</v>
      </c>
      <c r="E153" s="83"/>
      <c r="F153" s="59">
        <f>D153+E153</f>
        <v>3780484.52</v>
      </c>
    </row>
    <row r="154" spans="1:9" s="8" customFormat="1" ht="11.25" x14ac:dyDescent="0.2">
      <c r="A154" s="167" t="s">
        <v>165</v>
      </c>
      <c r="B154" s="25" t="s">
        <v>75</v>
      </c>
      <c r="C154" s="41" t="s">
        <v>76</v>
      </c>
      <c r="D154" s="72">
        <v>3706542.57</v>
      </c>
      <c r="E154" s="82"/>
      <c r="F154" s="75">
        <f>D154+E154</f>
        <v>3706542.57</v>
      </c>
    </row>
    <row r="155" spans="1:9" s="8" customFormat="1" ht="22.5" x14ac:dyDescent="0.2">
      <c r="A155" s="180" t="s">
        <v>171</v>
      </c>
      <c r="B155" s="27" t="s">
        <v>53</v>
      </c>
      <c r="C155" s="26"/>
      <c r="D155" s="79">
        <f>D156+D159+D162+D171+D172</f>
        <v>4647939.42</v>
      </c>
      <c r="E155" s="79">
        <f>E156+E159+E162+E171+E172</f>
        <v>378463.66</v>
      </c>
      <c r="F155" s="74">
        <f>F156+F159+F162+F171+F172</f>
        <v>5026403.08</v>
      </c>
    </row>
    <row r="156" spans="1:9" s="8" customFormat="1" ht="24" x14ac:dyDescent="0.2">
      <c r="A156" s="158" t="s">
        <v>220</v>
      </c>
      <c r="B156" s="27" t="s">
        <v>55</v>
      </c>
      <c r="C156" s="26"/>
      <c r="D156" s="67">
        <f>D157-D158</f>
        <v>0</v>
      </c>
      <c r="E156" s="89">
        <f>E157-E158</f>
        <v>0</v>
      </c>
      <c r="F156" s="61">
        <f>F157-F158</f>
        <v>0</v>
      </c>
    </row>
    <row r="157" spans="1:9" s="8" customFormat="1" ht="33.75" x14ac:dyDescent="0.2">
      <c r="A157" s="167" t="s">
        <v>221</v>
      </c>
      <c r="B157" s="27" t="s">
        <v>77</v>
      </c>
      <c r="C157" s="26" t="s">
        <v>78</v>
      </c>
      <c r="D157" s="71"/>
      <c r="E157" s="83"/>
      <c r="F157" s="59">
        <f>D157+E157</f>
        <v>0</v>
      </c>
      <c r="G157" s="44"/>
    </row>
    <row r="158" spans="1:9" s="8" customFormat="1" ht="22.5" x14ac:dyDescent="0.2">
      <c r="A158" s="167" t="s">
        <v>222</v>
      </c>
      <c r="B158" s="25" t="s">
        <v>79</v>
      </c>
      <c r="C158" s="41" t="s">
        <v>80</v>
      </c>
      <c r="D158" s="72"/>
      <c r="E158" s="82"/>
      <c r="F158" s="75">
        <f>D158+E158</f>
        <v>0</v>
      </c>
    </row>
    <row r="159" spans="1:9" s="8" customFormat="1" ht="24" x14ac:dyDescent="0.2">
      <c r="A159" s="158" t="s">
        <v>223</v>
      </c>
      <c r="B159" s="27" t="s">
        <v>59</v>
      </c>
      <c r="C159" s="26"/>
      <c r="D159" s="67">
        <f>D160-D161</f>
        <v>0</v>
      </c>
      <c r="E159" s="89">
        <f>E160-E161</f>
        <v>0</v>
      </c>
      <c r="F159" s="70">
        <f>F160-F161</f>
        <v>0</v>
      </c>
    </row>
    <row r="160" spans="1:9" s="8" customFormat="1" ht="33.75" x14ac:dyDescent="0.2">
      <c r="A160" s="167" t="s">
        <v>244</v>
      </c>
      <c r="B160" s="27" t="s">
        <v>81</v>
      </c>
      <c r="C160" s="26" t="s">
        <v>82</v>
      </c>
      <c r="D160" s="71"/>
      <c r="E160" s="83"/>
      <c r="F160" s="59">
        <f>D160+E160</f>
        <v>0</v>
      </c>
      <c r="G160" s="44"/>
    </row>
    <row r="161" spans="1:8" s="8" customFormat="1" ht="22.5" x14ac:dyDescent="0.2">
      <c r="A161" s="175" t="s">
        <v>224</v>
      </c>
      <c r="B161" s="25" t="s">
        <v>83</v>
      </c>
      <c r="C161" s="26" t="s">
        <v>84</v>
      </c>
      <c r="D161" s="72"/>
      <c r="E161" s="82"/>
      <c r="F161" s="59">
        <f>D161+E161</f>
        <v>0</v>
      </c>
    </row>
    <row r="162" spans="1:8" s="8" customFormat="1" ht="12" x14ac:dyDescent="0.2">
      <c r="A162" s="169" t="s">
        <v>104</v>
      </c>
      <c r="B162" s="25" t="s">
        <v>64</v>
      </c>
      <c r="C162" s="26"/>
      <c r="D162" s="60">
        <f>D163-D164</f>
        <v>-10536.04</v>
      </c>
      <c r="E162" s="81">
        <f>E163-E164</f>
        <v>378463.66</v>
      </c>
      <c r="F162" s="61">
        <f>F163-F164</f>
        <v>367927.62</v>
      </c>
    </row>
    <row r="163" spans="1:8" s="8" customFormat="1" ht="22.5" x14ac:dyDescent="0.2">
      <c r="A163" s="177" t="s">
        <v>225</v>
      </c>
      <c r="B163" s="25" t="s">
        <v>85</v>
      </c>
      <c r="C163" s="41" t="s">
        <v>86</v>
      </c>
      <c r="D163" s="72">
        <v>110864054.86</v>
      </c>
      <c r="E163" s="82">
        <v>986432.02</v>
      </c>
      <c r="F163" s="75">
        <f>D163+E163</f>
        <v>111850486.88</v>
      </c>
      <c r="G163" s="44"/>
    </row>
    <row r="164" spans="1:8" s="8" customFormat="1" ht="12" thickBot="1" x14ac:dyDescent="0.25">
      <c r="A164" s="175" t="s">
        <v>169</v>
      </c>
      <c r="B164" s="30" t="s">
        <v>87</v>
      </c>
      <c r="C164" s="112" t="s">
        <v>88</v>
      </c>
      <c r="D164" s="78">
        <v>110874590.90000001</v>
      </c>
      <c r="E164" s="78">
        <v>607968.36</v>
      </c>
      <c r="F164" s="64">
        <f>D164+E164</f>
        <v>111482559.26000001</v>
      </c>
      <c r="G164" s="44"/>
    </row>
    <row r="165" spans="1:8" s="8" customFormat="1" ht="12" customHeight="1" x14ac:dyDescent="0.2">
      <c r="G165" s="44"/>
    </row>
    <row r="166" spans="1:8" s="8" customFormat="1" ht="12" customHeight="1" x14ac:dyDescent="0.2">
      <c r="A166" s="42"/>
      <c r="B166" s="37"/>
      <c r="C166" s="37"/>
      <c r="D166" s="38"/>
      <c r="E166" s="205" t="s">
        <v>121</v>
      </c>
      <c r="F166" s="205"/>
      <c r="G166" s="44"/>
    </row>
    <row r="167" spans="1:8" s="8" customFormat="1" ht="12" customHeight="1" x14ac:dyDescent="0.2">
      <c r="A167" s="192" t="s">
        <v>2</v>
      </c>
      <c r="B167" s="195" t="s">
        <v>97</v>
      </c>
      <c r="C167" s="195" t="s">
        <v>98</v>
      </c>
      <c r="D167" s="195" t="s">
        <v>99</v>
      </c>
      <c r="E167" s="202" t="s">
        <v>105</v>
      </c>
      <c r="F167" s="199" t="s">
        <v>3</v>
      </c>
      <c r="G167" s="44"/>
    </row>
    <row r="168" spans="1:8" s="8" customFormat="1" ht="12" customHeight="1" x14ac:dyDescent="0.2">
      <c r="A168" s="193"/>
      <c r="B168" s="196"/>
      <c r="C168" s="196"/>
      <c r="D168" s="196"/>
      <c r="E168" s="203"/>
      <c r="F168" s="200"/>
      <c r="G168" s="44"/>
    </row>
    <row r="169" spans="1:8" s="8" customFormat="1" ht="12" customHeight="1" x14ac:dyDescent="0.2">
      <c r="A169" s="194"/>
      <c r="B169" s="197"/>
      <c r="C169" s="197"/>
      <c r="D169" s="197"/>
      <c r="E169" s="204"/>
      <c r="F169" s="201"/>
      <c r="G169" s="44"/>
    </row>
    <row r="170" spans="1:8" s="8" customFormat="1" ht="12" customHeight="1" thickBot="1" x14ac:dyDescent="0.25">
      <c r="A170" s="20">
        <v>1</v>
      </c>
      <c r="B170" s="21">
        <v>2</v>
      </c>
      <c r="C170" s="21">
        <v>3</v>
      </c>
      <c r="D170" s="22">
        <v>4</v>
      </c>
      <c r="E170" s="1" t="s">
        <v>4</v>
      </c>
      <c r="F170" s="1" t="s">
        <v>5</v>
      </c>
      <c r="G170" s="44"/>
    </row>
    <row r="171" spans="1:8" s="8" customFormat="1" ht="12" x14ac:dyDescent="0.2">
      <c r="A171" s="166" t="s">
        <v>167</v>
      </c>
      <c r="B171" s="23" t="s">
        <v>69</v>
      </c>
      <c r="C171" s="145" t="s">
        <v>159</v>
      </c>
      <c r="D171" s="148"/>
      <c r="E171" s="148"/>
      <c r="F171" s="149">
        <f>D171+E171</f>
        <v>0</v>
      </c>
      <c r="G171" s="44"/>
    </row>
    <row r="172" spans="1:8" s="8" customFormat="1" ht="12.75" thickBot="1" x14ac:dyDescent="0.25">
      <c r="A172" s="169" t="s">
        <v>168</v>
      </c>
      <c r="B172" s="30" t="s">
        <v>74</v>
      </c>
      <c r="C172" s="112" t="s">
        <v>159</v>
      </c>
      <c r="D172" s="78">
        <v>4658475.46</v>
      </c>
      <c r="E172" s="78"/>
      <c r="F172" s="64">
        <f>D172+E172</f>
        <v>4658475.46</v>
      </c>
      <c r="G172" s="44"/>
    </row>
    <row r="173" spans="1:8" s="8" customFormat="1" ht="8.25" customHeight="1" x14ac:dyDescent="0.2">
      <c r="A173" s="40"/>
      <c r="B173" s="34"/>
      <c r="C173" s="34"/>
      <c r="D173" s="34"/>
      <c r="E173" s="34"/>
      <c r="F173" s="34"/>
    </row>
    <row r="174" spans="1:8" s="8" customFormat="1" ht="11.25" customHeight="1" x14ac:dyDescent="0.2">
      <c r="A174" s="12"/>
      <c r="B174" s="34"/>
      <c r="C174" s="12"/>
      <c r="D174" s="45"/>
      <c r="E174" s="46"/>
      <c r="F174" s="46"/>
    </row>
    <row r="175" spans="1:8" s="8" customFormat="1" ht="11.25" x14ac:dyDescent="0.2">
      <c r="A175" s="12"/>
      <c r="B175" s="34"/>
      <c r="C175" s="12"/>
      <c r="D175" s="45"/>
      <c r="E175" s="97" t="s">
        <v>137</v>
      </c>
      <c r="F175" s="46"/>
    </row>
    <row r="176" spans="1:8" s="8" customFormat="1" ht="11.25" x14ac:dyDescent="0.2">
      <c r="A176" s="105" t="s">
        <v>147</v>
      </c>
      <c r="B176" s="191" t="s">
        <v>232</v>
      </c>
      <c r="C176" s="191"/>
      <c r="D176" s="191"/>
      <c r="E176" s="97" t="s">
        <v>138</v>
      </c>
      <c r="F176" s="37" t="s">
        <v>235</v>
      </c>
      <c r="G176" s="44"/>
      <c r="H176" s="44"/>
    </row>
    <row r="177" spans="1:8" s="8" customFormat="1" ht="11.25" x14ac:dyDescent="0.2">
      <c r="A177" s="101" t="s">
        <v>89</v>
      </c>
      <c r="B177" s="198" t="s">
        <v>90</v>
      </c>
      <c r="C177" s="198"/>
      <c r="D177" s="198"/>
      <c r="E177" s="34" t="s">
        <v>228</v>
      </c>
      <c r="F177" s="103" t="s">
        <v>90</v>
      </c>
      <c r="G177" s="102"/>
      <c r="H177" s="102"/>
    </row>
    <row r="178" spans="1:8" s="8" customFormat="1" ht="15" customHeight="1" x14ac:dyDescent="0.2">
      <c r="A178" s="12"/>
      <c r="B178" s="12"/>
      <c r="C178" s="12"/>
      <c r="D178" s="12"/>
      <c r="E178" s="46"/>
      <c r="F178" s="46"/>
    </row>
    <row r="179" spans="1:8" s="8" customFormat="1" ht="16.5" customHeight="1" x14ac:dyDescent="0.2">
      <c r="A179" s="92" t="s">
        <v>146</v>
      </c>
      <c r="B179" s="12"/>
      <c r="C179" s="12"/>
      <c r="D179" s="12"/>
      <c r="E179" s="46"/>
      <c r="F179" s="46"/>
    </row>
    <row r="180" spans="1:8" s="8" customFormat="1" ht="16.5" customHeight="1" x14ac:dyDescent="0.2">
      <c r="A180" s="92"/>
      <c r="B180" s="12"/>
      <c r="C180" s="12"/>
      <c r="D180" s="12"/>
      <c r="E180" s="46"/>
      <c r="F180" s="46"/>
    </row>
    <row r="181" spans="1:8" s="8" customFormat="1" ht="22.5" customHeight="1" x14ac:dyDescent="0.2">
      <c r="A181" s="188" t="s">
        <v>229</v>
      </c>
      <c r="B181" s="188"/>
      <c r="C181" s="188"/>
      <c r="D181" s="188"/>
      <c r="E181" s="184"/>
      <c r="F181" s="184"/>
    </row>
    <row r="182" spans="1:8" s="8" customFormat="1" ht="21.95" customHeight="1" x14ac:dyDescent="0.2">
      <c r="B182" s="189"/>
      <c r="C182" s="189"/>
      <c r="D182" s="189"/>
      <c r="E182" s="185" t="s">
        <v>139</v>
      </c>
      <c r="F182" s="186"/>
    </row>
    <row r="183" spans="1:8" x14ac:dyDescent="0.2">
      <c r="A183" s="12"/>
      <c r="B183" s="12"/>
      <c r="C183" s="12"/>
      <c r="D183" s="12"/>
      <c r="E183" s="46"/>
      <c r="F183" s="46"/>
      <c r="G183" s="6"/>
    </row>
    <row r="184" spans="1:8" ht="21.95" customHeight="1" x14ac:dyDescent="0.2">
      <c r="A184" s="187" t="s">
        <v>140</v>
      </c>
      <c r="B184" s="187"/>
      <c r="C184" s="187"/>
      <c r="D184" s="107"/>
      <c r="E184" s="109"/>
      <c r="F184" s="37"/>
      <c r="G184" s="6"/>
    </row>
    <row r="185" spans="1:8" ht="22.5" x14ac:dyDescent="0.2">
      <c r="A185" s="12"/>
      <c r="B185" s="12"/>
      <c r="C185" s="12"/>
      <c r="D185" s="98" t="s">
        <v>141</v>
      </c>
      <c r="E185" s="98" t="s">
        <v>142</v>
      </c>
      <c r="F185" s="98" t="s">
        <v>143</v>
      </c>
      <c r="G185" s="6"/>
    </row>
    <row r="186" spans="1:8" x14ac:dyDescent="0.2">
      <c r="A186" s="12"/>
      <c r="B186" s="12"/>
      <c r="C186" s="12"/>
      <c r="D186" s="99"/>
      <c r="E186" s="99"/>
      <c r="F186" s="99"/>
      <c r="G186" s="6"/>
    </row>
    <row r="187" spans="1:8" x14ac:dyDescent="0.2">
      <c r="A187" s="106" t="s">
        <v>144</v>
      </c>
      <c r="B187" s="190"/>
      <c r="C187" s="190"/>
      <c r="D187" s="100"/>
      <c r="E187" s="108"/>
      <c r="F187" s="108"/>
      <c r="G187" s="104"/>
    </row>
    <row r="188" spans="1:8" ht="22.5" customHeight="1" x14ac:dyDescent="0.2">
      <c r="A188" s="12"/>
      <c r="B188" s="183" t="s">
        <v>141</v>
      </c>
      <c r="C188" s="183"/>
      <c r="D188" s="98" t="s">
        <v>142</v>
      </c>
      <c r="E188" s="98" t="s">
        <v>230</v>
      </c>
      <c r="F188" s="98" t="s">
        <v>145</v>
      </c>
      <c r="G188" s="102"/>
    </row>
    <row r="189" spans="1:8" x14ac:dyDescent="0.2">
      <c r="A189" s="12"/>
      <c r="B189" s="12"/>
      <c r="C189" s="12"/>
      <c r="D189" s="99"/>
      <c r="E189" s="99"/>
      <c r="F189" s="99"/>
      <c r="G189" s="6"/>
    </row>
    <row r="190" spans="1:8" x14ac:dyDescent="0.2">
      <c r="A190" s="92" t="s">
        <v>146</v>
      </c>
      <c r="B190" s="12"/>
      <c r="C190" s="12"/>
      <c r="D190" s="45"/>
      <c r="E190" s="46"/>
      <c r="F190" s="46"/>
      <c r="G190" s="6"/>
    </row>
    <row r="191" spans="1:8" x14ac:dyDescent="0.2">
      <c r="A191" s="92"/>
      <c r="B191" s="12"/>
      <c r="C191" s="12"/>
      <c r="D191" s="45"/>
      <c r="E191" s="46"/>
      <c r="F191" s="46"/>
      <c r="G191" s="6"/>
    </row>
    <row r="192" spans="1:8" ht="15.75" thickBot="1" x14ac:dyDescent="0.25">
      <c r="D192" s="47"/>
      <c r="G192" s="6"/>
    </row>
    <row r="193" spans="2:6" ht="48" customHeight="1" thickTop="1" thickBot="1" x14ac:dyDescent="0.25">
      <c r="B193" s="225"/>
      <c r="C193" s="218"/>
      <c r="D193" s="218"/>
      <c r="E193" s="223" t="s">
        <v>173</v>
      </c>
      <c r="F193" s="224"/>
    </row>
    <row r="194" spans="2:6" ht="3.75" customHeight="1" thickTop="1" thickBot="1" x14ac:dyDescent="0.25">
      <c r="B194" s="218"/>
      <c r="C194" s="218"/>
      <c r="D194" s="218"/>
      <c r="E194" s="228"/>
      <c r="F194" s="228"/>
    </row>
    <row r="195" spans="2:6" ht="15.75" thickTop="1" x14ac:dyDescent="0.2">
      <c r="B195" s="226" t="s">
        <v>174</v>
      </c>
      <c r="C195" s="227"/>
      <c r="D195" s="227"/>
      <c r="E195" s="212" t="s">
        <v>268</v>
      </c>
      <c r="F195" s="213"/>
    </row>
    <row r="196" spans="2:6" x14ac:dyDescent="0.2">
      <c r="B196" s="219" t="s">
        <v>175</v>
      </c>
      <c r="C196" s="220"/>
      <c r="D196" s="220"/>
      <c r="E196" s="214">
        <v>44218</v>
      </c>
      <c r="F196" s="215"/>
    </row>
    <row r="197" spans="2:6" x14ac:dyDescent="0.2">
      <c r="B197" s="219" t="s">
        <v>176</v>
      </c>
      <c r="C197" s="220"/>
      <c r="D197" s="220"/>
      <c r="E197" s="216" t="s">
        <v>264</v>
      </c>
      <c r="F197" s="217"/>
    </row>
    <row r="198" spans="2:6" x14ac:dyDescent="0.2">
      <c r="B198" s="219" t="s">
        <v>177</v>
      </c>
      <c r="C198" s="220"/>
      <c r="D198" s="220"/>
      <c r="E198" s="216" t="s">
        <v>266</v>
      </c>
      <c r="F198" s="217"/>
    </row>
    <row r="199" spans="2:6" x14ac:dyDescent="0.2">
      <c r="B199" s="219" t="s">
        <v>178</v>
      </c>
      <c r="C199" s="220"/>
      <c r="D199" s="220"/>
      <c r="E199" s="216" t="s">
        <v>268</v>
      </c>
      <c r="F199" s="217"/>
    </row>
    <row r="200" spans="2:6" x14ac:dyDescent="0.2">
      <c r="B200" s="219" t="s">
        <v>179</v>
      </c>
      <c r="C200" s="220"/>
      <c r="D200" s="220"/>
      <c r="E200" s="214">
        <v>43780</v>
      </c>
      <c r="F200" s="215"/>
    </row>
    <row r="201" spans="2:6" x14ac:dyDescent="0.2">
      <c r="B201" s="219" t="s">
        <v>180</v>
      </c>
      <c r="C201" s="220"/>
      <c r="D201" s="220"/>
      <c r="E201" s="214">
        <v>44238</v>
      </c>
      <c r="F201" s="215"/>
    </row>
    <row r="202" spans="2:6" x14ac:dyDescent="0.2">
      <c r="B202" s="219" t="s">
        <v>181</v>
      </c>
      <c r="C202" s="220"/>
      <c r="D202" s="220"/>
      <c r="E202" s="216" t="s">
        <v>267</v>
      </c>
      <c r="F202" s="217"/>
    </row>
    <row r="203" spans="2:6" ht="15.75" thickBot="1" x14ac:dyDescent="0.25">
      <c r="B203" s="221" t="s">
        <v>182</v>
      </c>
      <c r="C203" s="222"/>
      <c r="D203" s="222"/>
      <c r="E203" s="231" t="s">
        <v>265</v>
      </c>
      <c r="F203" s="232"/>
    </row>
    <row r="204" spans="2:6" ht="16.5" thickTop="1" thickBot="1" x14ac:dyDescent="0.25">
      <c r="B204" s="229"/>
      <c r="C204" s="229"/>
      <c r="D204" s="229"/>
      <c r="E204" s="230"/>
      <c r="F204" s="230"/>
    </row>
    <row r="205" spans="2:6" ht="15.75" thickTop="1" x14ac:dyDescent="0.2">
      <c r="B205" s="226" t="s">
        <v>174</v>
      </c>
      <c r="C205" s="227"/>
      <c r="D205" s="227"/>
      <c r="E205" s="212" t="s">
        <v>269</v>
      </c>
      <c r="F205" s="213"/>
    </row>
    <row r="206" spans="2:6" x14ac:dyDescent="0.2">
      <c r="B206" s="219" t="s">
        <v>175</v>
      </c>
      <c r="C206" s="220"/>
      <c r="D206" s="220"/>
      <c r="E206" s="214">
        <v>44218</v>
      </c>
      <c r="F206" s="215"/>
    </row>
    <row r="207" spans="2:6" x14ac:dyDescent="0.2">
      <c r="B207" s="219" t="s">
        <v>176</v>
      </c>
      <c r="C207" s="220"/>
      <c r="D207" s="220"/>
      <c r="E207" s="216" t="s">
        <v>270</v>
      </c>
      <c r="F207" s="217"/>
    </row>
    <row r="208" spans="2:6" x14ac:dyDescent="0.2">
      <c r="B208" s="219" t="s">
        <v>177</v>
      </c>
      <c r="C208" s="220"/>
      <c r="D208" s="220"/>
      <c r="E208" s="216" t="s">
        <v>266</v>
      </c>
      <c r="F208" s="217"/>
    </row>
    <row r="209" spans="2:6" x14ac:dyDescent="0.2">
      <c r="B209" s="219" t="s">
        <v>178</v>
      </c>
      <c r="C209" s="220"/>
      <c r="D209" s="220"/>
      <c r="E209" s="216" t="s">
        <v>269</v>
      </c>
      <c r="F209" s="217"/>
    </row>
    <row r="210" spans="2:6" x14ac:dyDescent="0.2">
      <c r="B210" s="219" t="s">
        <v>179</v>
      </c>
      <c r="C210" s="220"/>
      <c r="D210" s="220"/>
      <c r="E210" s="214">
        <v>44096</v>
      </c>
      <c r="F210" s="215"/>
    </row>
    <row r="211" spans="2:6" x14ac:dyDescent="0.2">
      <c r="B211" s="219" t="s">
        <v>180</v>
      </c>
      <c r="C211" s="220"/>
      <c r="D211" s="220"/>
      <c r="E211" s="214">
        <v>44552</v>
      </c>
      <c r="F211" s="215"/>
    </row>
    <row r="212" spans="2:6" x14ac:dyDescent="0.2">
      <c r="B212" s="219" t="s">
        <v>181</v>
      </c>
      <c r="C212" s="220"/>
      <c r="D212" s="220"/>
      <c r="E212" s="216" t="s">
        <v>271</v>
      </c>
      <c r="F212" s="217"/>
    </row>
    <row r="213" spans="2:6" ht="15.75" thickBot="1" x14ac:dyDescent="0.25">
      <c r="B213" s="221" t="s">
        <v>182</v>
      </c>
      <c r="C213" s="222"/>
      <c r="D213" s="222"/>
      <c r="E213" s="231" t="s">
        <v>272</v>
      </c>
      <c r="F213" s="232"/>
    </row>
    <row r="214" spans="2:6" ht="15.75" thickTop="1" x14ac:dyDescent="0.2">
      <c r="B214" s="229"/>
      <c r="C214" s="229"/>
      <c r="D214" s="229"/>
      <c r="E214" s="230"/>
      <c r="F214" s="230"/>
    </row>
  </sheetData>
  <mergeCells count="99">
    <mergeCell ref="B212:D212"/>
    <mergeCell ref="E212:F212"/>
    <mergeCell ref="B213:D213"/>
    <mergeCell ref="E213:F213"/>
    <mergeCell ref="B214:D214"/>
    <mergeCell ref="E214:F214"/>
    <mergeCell ref="B209:D209"/>
    <mergeCell ref="E209:F209"/>
    <mergeCell ref="B210:D210"/>
    <mergeCell ref="E210:F210"/>
    <mergeCell ref="B211:D211"/>
    <mergeCell ref="E211:F211"/>
    <mergeCell ref="B206:D206"/>
    <mergeCell ref="E206:F206"/>
    <mergeCell ref="B207:D207"/>
    <mergeCell ref="E207:F207"/>
    <mergeCell ref="B208:D208"/>
    <mergeCell ref="E208:F208"/>
    <mergeCell ref="B203:D203"/>
    <mergeCell ref="E203:F203"/>
    <mergeCell ref="B204:D204"/>
    <mergeCell ref="E204:F204"/>
    <mergeCell ref="B205:D205"/>
    <mergeCell ref="E205:F205"/>
    <mergeCell ref="B200:D200"/>
    <mergeCell ref="E200:F200"/>
    <mergeCell ref="B201:D201"/>
    <mergeCell ref="E201:F201"/>
    <mergeCell ref="B202:D202"/>
    <mergeCell ref="E202:F202"/>
    <mergeCell ref="B197:D197"/>
    <mergeCell ref="E197:F197"/>
    <mergeCell ref="B198:D198"/>
    <mergeCell ref="E198:F198"/>
    <mergeCell ref="B199:D199"/>
    <mergeCell ref="E199:F199"/>
    <mergeCell ref="F115:F117"/>
    <mergeCell ref="B195:D195"/>
    <mergeCell ref="E195:F195"/>
    <mergeCell ref="B196:D196"/>
    <mergeCell ref="E196:F196"/>
    <mergeCell ref="A115:A117"/>
    <mergeCell ref="B115:B117"/>
    <mergeCell ref="C115:C117"/>
    <mergeCell ref="D115:D117"/>
    <mergeCell ref="E115:E117"/>
    <mergeCell ref="A82:A84"/>
    <mergeCell ref="B82:B84"/>
    <mergeCell ref="C82:C84"/>
    <mergeCell ref="D82:D84"/>
    <mergeCell ref="E82:E84"/>
    <mergeCell ref="B194:D194"/>
    <mergeCell ref="E166:F166"/>
    <mergeCell ref="B167:B169"/>
    <mergeCell ref="C167:C169"/>
    <mergeCell ref="D167:D169"/>
    <mergeCell ref="E167:E169"/>
    <mergeCell ref="E193:F193"/>
    <mergeCell ref="B193:D193"/>
    <mergeCell ref="E194:F194"/>
    <mergeCell ref="A37:A39"/>
    <mergeCell ref="B37:B39"/>
    <mergeCell ref="A3:F3"/>
    <mergeCell ref="C15:C17"/>
    <mergeCell ref="B10:D10"/>
    <mergeCell ref="B13:C13"/>
    <mergeCell ref="A15:A17"/>
    <mergeCell ref="B6:D6"/>
    <mergeCell ref="B11:D11"/>
    <mergeCell ref="B15:B17"/>
    <mergeCell ref="E37:E39"/>
    <mergeCell ref="F37:F39"/>
    <mergeCell ref="E142:E144"/>
    <mergeCell ref="D142:D144"/>
    <mergeCell ref="C142:C144"/>
    <mergeCell ref="E141:F141"/>
    <mergeCell ref="D15:D17"/>
    <mergeCell ref="F15:F17"/>
    <mergeCell ref="E15:E17"/>
    <mergeCell ref="C37:C39"/>
    <mergeCell ref="D37:D39"/>
    <mergeCell ref="E36:F36"/>
    <mergeCell ref="E81:F81"/>
    <mergeCell ref="E114:F114"/>
    <mergeCell ref="F82:F84"/>
    <mergeCell ref="B176:D176"/>
    <mergeCell ref="A142:A144"/>
    <mergeCell ref="B142:B144"/>
    <mergeCell ref="B177:D177"/>
    <mergeCell ref="F142:F144"/>
    <mergeCell ref="F167:F169"/>
    <mergeCell ref="A167:A169"/>
    <mergeCell ref="B188:C188"/>
    <mergeCell ref="E181:F181"/>
    <mergeCell ref="E182:F182"/>
    <mergeCell ref="A184:C184"/>
    <mergeCell ref="A181:D181"/>
    <mergeCell ref="B182:D182"/>
    <mergeCell ref="B187:C187"/>
  </mergeCells>
  <phoneticPr fontId="0" type="noConversion"/>
  <pageMargins left="0.39370078740157483" right="0" top="0" bottom="0.39370078740157483" header="0" footer="0"/>
  <pageSetup paperSize="9" orientation="landscape" blackAndWhite="1" horizontalDpi="300" verticalDpi="300" r:id="rId1"/>
  <headerFooter alignWithMargins="0"/>
  <rowBreaks count="5" manualBreakCount="5">
    <brk id="34" max="16383" man="1"/>
    <brk id="79" max="16383" man="1"/>
    <brk id="112" max="16383" man="1"/>
    <brk id="139" max="16383" man="1"/>
    <brk id="1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0503121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dcterms:created xsi:type="dcterms:W3CDTF">2007-06-20T08:24:42Z</dcterms:created>
  <dcterms:modified xsi:type="dcterms:W3CDTF">2026-03-19T10:30:55Z</dcterms:modified>
</cp:coreProperties>
</file>