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46D.TMP\"/>
    </mc:Choice>
  </mc:AlternateContent>
  <bookViews>
    <workbookView xWindow="0" yWindow="0" windowWidth="27450" windowHeight="9540"/>
  </bookViews>
  <sheets>
    <sheet name="0503123" sheetId="1" r:id="rId1"/>
  </sheets>
  <calcPr calcId="152511" fullPrecision="0"/>
</workbook>
</file>

<file path=xl/calcChain.xml><?xml version="1.0" encoding="utf-8"?>
<calcChain xmlns="http://schemas.openxmlformats.org/spreadsheetml/2006/main">
  <c r="L306" i="1" l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I269" i="1" s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E238" i="1" s="1"/>
  <c r="E237" i="1" s="1"/>
  <c r="I227" i="1"/>
  <c r="I226" i="1" s="1"/>
  <c r="E227" i="1"/>
  <c r="E226" i="1" s="1"/>
  <c r="I215" i="1"/>
  <c r="I209" i="1" s="1"/>
  <c r="E215" i="1"/>
  <c r="E209" i="1" s="1"/>
  <c r="I204" i="1"/>
  <c r="I200" i="1" s="1"/>
  <c r="I199" i="1" s="1"/>
  <c r="E204" i="1"/>
  <c r="E200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I118" i="1" s="1"/>
  <c r="E119" i="1"/>
  <c r="E118" i="1" s="1"/>
  <c r="I111" i="1"/>
  <c r="I106" i="1" s="1"/>
  <c r="E111" i="1"/>
  <c r="E106" i="1" s="1"/>
  <c r="I95" i="1"/>
  <c r="I92" i="1" s="1"/>
  <c r="E95" i="1"/>
  <c r="E92" i="1" s="1"/>
  <c r="I83" i="1"/>
  <c r="I76" i="1" s="1"/>
  <c r="I75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I17" i="1" s="1"/>
  <c r="I16" i="1" s="1"/>
  <c r="E23" i="1"/>
  <c r="E17" i="1" s="1"/>
  <c r="I18" i="1"/>
  <c r="E18" i="1"/>
  <c r="I117" i="1" l="1"/>
  <c r="E75" i="1"/>
  <c r="E16" i="1" s="1"/>
  <c r="E199" i="1"/>
  <c r="E117" i="1" s="1"/>
</calcChain>
</file>

<file path=xl/sharedStrings.xml><?xml version="1.0" encoding="utf-8"?>
<sst xmlns="http://schemas.openxmlformats.org/spreadsheetml/2006/main" count="935" uniqueCount="736">
  <si>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</si>
  <si>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</si>
  <si>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</si>
  <si>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</si>
  <si>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</si>
  <si>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</si>
  <si>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</si>
  <si>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</si>
  <si>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</si>
  <si>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</si>
  <si>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</si>
  <si>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</si>
  <si>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</si>
  <si>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</si>
  <si>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</si>
  <si>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</si>
  <si>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</si>
  <si>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</si>
  <si>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</si>
  <si>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</si>
  <si>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</si>
  <si>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</si>
  <si>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</si>
  <si>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</si>
  <si>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</si>
  <si>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</si>
  <si>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</si>
  <si>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</si>
  <si>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</si>
  <si>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</si>
  <si>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</si>
  <si>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</si>
  <si>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</si>
  <si>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</si>
  <si>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</si>
  <si>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</si>
  <si>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</si>
  <si>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</si>
  <si>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</si>
  <si>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</si>
  <si>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</si>
  <si>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</si>
  <si>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</si>
  <si>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</si>
  <si>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</si>
  <si>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</si>
  <si>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</si>
  <si>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</si>
  <si>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</si>
  <si>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</si>
  <si>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</si>
  <si>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</si>
  <si>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</si>
  <si>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</si>
  <si>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</si>
  <si>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</si>
  <si>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</si>
  <si>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</si>
  <si>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</si>
  <si>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</si>
  <si>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</si>
  <si>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</si>
  <si>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</si>
  <si>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</si>
  <si>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</si>
  <si>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</si>
  <si>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</si>
  <si>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</si>
  <si>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</si>
  <si>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</si>
  <si>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</si>
  <si>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</si>
  <si>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</si>
  <si>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</si>
  <si>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</si>
  <si>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</si>
  <si>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</si>
  <si>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</si>
  <si>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</si>
  <si>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</si>
  <si>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</si>
  <si>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</si>
  <si>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</si>
  <si>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</si>
  <si>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</si>
  <si>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</si>
  <si>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</si>
  <si>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</si>
  <si>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</si>
  <si>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</si>
  <si>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</si>
  <si>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</si>
  <si>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</si>
  <si>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</si>
  <si>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</si>
  <si>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</si>
  <si>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</si>
  <si>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</si>
  <si>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</si>
  <si>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</si>
  <si>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</si>
  <si>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</si>
  <si>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</si>
  <si>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</si>
  <si>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</si>
  <si>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</si>
  <si>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</si>
  <si>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</si>
  <si>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</si>
  <si>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</si>
  <si>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</si>
  <si>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</si>
  <si>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</si>
  <si>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</si>
  <si>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</si>
  <si>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</si>
  <si>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</si>
  <si>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</si>
  <si>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</si>
  <si>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</si>
  <si>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</si>
  <si>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</si>
  <si>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</si>
  <si>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</si>
  <si>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</si>
  <si>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</si>
  <si>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</si>
  <si>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</si>
  <si>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</si>
  <si>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</si>
  <si>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</si>
  <si>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</si>
  <si>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</si>
  <si>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</si>
  <si>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</si>
  <si>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</si>
  <si>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</si>
  <si>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</si>
  <si>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</si>
  <si>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</si>
  <si>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</si>
  <si>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</si>
  <si>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</si>
  <si>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</si>
  <si>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</si>
  <si>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</si>
  <si>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</si>
  <si>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</si>
  <si>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</si>
  <si>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</si>
  <si>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</si>
  <si>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</si>
  <si>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</si>
  <si>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</si>
  <si>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</si>
  <si>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</si>
  <si>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</si>
  <si>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</si>
  <si>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</si>
  <si>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</si>
  <si>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</si>
  <si>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</si>
  <si>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</si>
  <si>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</si>
  <si>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</si>
  <si>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</si>
  <si>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</si>
  <si>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</si>
  <si>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</si>
  <si>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</si>
  <si>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</si>
  <si>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</si>
  <si>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</si>
  <si>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</si>
  <si>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</si>
  <si>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</si>
  <si>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</si>
  <si>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</si>
  <si>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</si>
  <si>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</si>
  <si>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</si>
  <si>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</si>
  <si>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</si>
  <si>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</si>
  <si>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</si>
  <si>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</si>
  <si>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</si>
  <si>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</si>
  <si>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</si>
  <si>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</si>
  <si>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</si>
  <si>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</si>
  <si>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</si>
  <si>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</si>
  <si>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</si>
  <si>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</si>
  <si>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</si>
  <si>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</si>
  <si>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</si>
  <si>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</si>
  <si>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</si>
  <si>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</si>
  <si>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</si>
  <si>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</si>
  <si>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</si>
  <si>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</si>
  <si>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</si>
  <si>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</si>
  <si>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</si>
  <si>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</si>
  <si>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</si>
  <si>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</si>
  <si>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</si>
  <si>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</si>
  <si>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</si>
  <si>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</si>
  <si>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</si>
  <si>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</si>
  <si>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</si>
  <si>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</si>
  <si>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</si>
  <si>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</si>
  <si>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</si>
  <si>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</si>
  <si>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</si>
  <si>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</si>
  <si>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</si>
  <si>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</si>
  <si>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</si>
  <si>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</si>
  <si>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</si>
  <si>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</si>
  <si>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</si>
  <si>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</si>
  <si>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</si>
  <si>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</si>
  <si>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</si>
  <si>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</si>
  <si>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</si>
  <si>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</si>
  <si>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</si>
  <si>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</si>
  <si>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</si>
  <si>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</si>
  <si>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</si>
  <si>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</si>
  <si>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</si>
  <si>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</si>
  <si>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</si>
  <si>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</si>
  <si>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</si>
  <si>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</si>
  <si>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</si>
  <si>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</si>
  <si>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</si>
  <si>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</si>
  <si>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</si>
  <si>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</si>
  <si>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</si>
  <si>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</si>
  <si>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</si>
  <si>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</si>
  <si>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</si>
  <si>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</si>
  <si>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</si>
  <si>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</si>
  <si>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</si>
  <si>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</si>
  <si>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</si>
  <si>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</si>
  <si>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</si>
  <si>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</si>
  <si>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</si>
  <si>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</si>
  <si>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</si>
  <si>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</si>
  <si>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</si>
  <si>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</si>
  <si>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</si>
  <si>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</si>
  <si>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</si>
  <si>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</si>
  <si>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</si>
  <si>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</si>
  <si>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</si>
  <si>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</si>
  <si>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</si>
  <si>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</si>
  <si>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</si>
  <si>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</si>
  <si>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</si>
  <si>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</si>
  <si>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</si>
  <si>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</si>
  <si>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</si>
  <si>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</si>
  <si>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</si>
  <si>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</si>
  <si>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</si>
  <si>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</si>
  <si>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</si>
  <si>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</si>
  <si>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</si>
  <si>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</si>
  <si>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</si>
  <si>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</si>
  <si>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</si>
  <si>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</si>
  <si>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</si>
  <si>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</si>
  <si>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</si>
  <si>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</si>
  <si>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</si>
  <si>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</si>
  <si>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</si>
  <si>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</si>
  <si>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</si>
  <si>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</si>
  <si>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</si>
  <si>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</si>
  <si>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</si>
  <si>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</si>
  <si>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</si>
  <si>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</si>
  <si>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</si>
  <si>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</si>
  <si>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</si>
  <si>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</si>
  <si>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</si>
  <si>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</si>
  <si>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</si>
  <si>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</si>
  <si>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</si>
  <si>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</si>
  <si>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</si>
  <si>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</si>
  <si>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</si>
  <si>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</si>
  <si>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</si>
  <si>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</si>
  <si>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</si>
  <si>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</si>
  <si>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</si>
  <si>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</si>
  <si>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</si>
  <si>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</si>
  <si>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</si>
  <si>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</si>
  <si>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</si>
  <si>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</si>
  <si>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</si>
  <si>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</si>
  <si>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</si>
  <si>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</si>
  <si>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</si>
  <si>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</si>
  <si>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</si>
  <si>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</si>
  <si>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</si>
  <si>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</si>
  <si>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</si>
  <si>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</si>
  <si>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</si>
  <si>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</si>
  <si>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</si>
  <si>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</si>
  <si>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</si>
  <si>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</si>
  <si>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</si>
  <si>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</si>
  <si>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</si>
  <si>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</si>
  <si>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</si>
  <si>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</si>
  <si>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</si>
  <si>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</si>
  <si>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</si>
  <si>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</si>
  <si>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</si>
  <si>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</si>
  <si>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</si>
  <si>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</si>
  <si>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</si>
  <si>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</si>
  <si>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</si>
  <si>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</si>
  <si>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</si>
  <si>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</si>
  <si>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</si>
  <si>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</si>
  <si>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</si>
  <si>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</si>
  <si>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</si>
  <si>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</si>
  <si>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</si>
  <si>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</si>
  <si>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</si>
  <si>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</si>
  <si>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</si>
  <si>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</si>
  <si>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</si>
  <si>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</si>
  <si>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</si>
  <si>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</si>
  <si>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</si>
  <si>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</si>
  <si>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</si>
  <si>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</si>
  <si>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</si>
  <si>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</si>
  <si>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</si>
  <si>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</si>
  <si>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</si>
  <si>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</si>
  <si>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</si>
  <si>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</si>
  <si>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</si>
  <si>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</si>
  <si>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</si>
  <si>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</si>
  <si>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</si>
  <si>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</si>
  <si>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</si>
  <si>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</si>
  <si>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</si>
  <si>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</si>
  <si>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</si>
  <si>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</si>
  <si>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</si>
  <si>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</si>
  <si>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</si>
  <si>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</si>
  <si>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</si>
  <si>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</si>
  <si>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</si>
  <si>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</si>
  <si>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</si>
  <si>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</si>
  <si>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</si>
  <si>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</si>
  <si>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</si>
  <si>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</si>
  <si>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</si>
  <si>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</si>
  <si>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</si>
  <si>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</si>
  <si>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</si>
  <si>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</si>
  <si>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</si>
  <si>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</si>
  <si>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</si>
  <si>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</si>
  <si>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</si>
  <si>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</si>
  <si>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</si>
  <si>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</si>
  <si>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</si>
  <si>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</si>
  <si>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</si>
  <si>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</si>
  <si>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</si>
  <si>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</si>
  <si>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</si>
  <si>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</si>
  <si>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</si>
  <si>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</si>
  <si>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</si>
  <si>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</si>
  <si>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</si>
  <si>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</si>
  <si>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</si>
  <si>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</si>
  <si>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</si>
  <si>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</si>
  <si>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</si>
  <si>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</si>
  <si>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</si>
  <si>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</si>
  <si>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</si>
  <si>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</si>
  <si>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</si>
  <si>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</si>
  <si>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</si>
  <si>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</si>
  <si>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</si>
  <si>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</si>
  <si>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</si>
  <si>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</si>
  <si>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</si>
  <si>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</si>
  <si>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</si>
  <si>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</si>
  <si>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</si>
  <si>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</si>
  <si>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</si>
  <si>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</si>
  <si>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</si>
  <si>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</si>
  <si>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</si>
  <si>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</si>
  <si>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</si>
  <si>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</si>
  <si>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</si>
  <si>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</si>
  <si>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</si>
  <si>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</si>
  <si>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</si>
  <si>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</si>
  <si>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</si>
  <si>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</si>
  <si>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</si>
  <si>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</si>
  <si>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</si>
  <si>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</si>
  <si>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</si>
  <si>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</si>
  <si>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</si>
  <si>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</si>
  <si>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</si>
  <si>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</si>
  <si>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</si>
  <si>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</si>
  <si>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</si>
  <si>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</si>
  <si>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</si>
  <si>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</si>
  <si>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</si>
  <si>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</si>
  <si>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</si>
  <si>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</si>
  <si>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</si>
  <si>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</si>
  <si>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</si>
  <si>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</si>
  <si>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</si>
  <si>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</si>
  <si>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</si>
  <si>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</si>
  <si>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</si>
  <si>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</si>
  <si>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</si>
  <si>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</si>
  <si>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</si>
  <si>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</si>
  <si>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</si>
  <si>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</si>
  <si>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</si>
  <si>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</si>
  <si>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</si>
  <si>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</si>
  <si>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</si>
  <si>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</si>
  <si>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</si>
  <si>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</si>
  <si>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</si>
  <si>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</si>
  <si>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</si>
  <si>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</si>
  <si>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</si>
  <si>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</si>
  <si>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</si>
  <si>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</si>
  <si>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</si>
  <si>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</si>
  <si>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</si>
  <si>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</si>
  <si>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</si>
  <si>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</si>
  <si>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</si>
  <si>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</si>
  <si>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</si>
  <si>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</si>
  <si>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</si>
  <si>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</si>
  <si>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</si>
  <si>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</si>
  <si>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</si>
  <si>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</si>
  <si>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</si>
  <si>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</si>
  <si>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</si>
  <si>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</si>
  <si>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</si>
  <si>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</si>
  <si>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</si>
  <si>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</si>
  <si>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</si>
  <si>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</si>
  <si>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</si>
  <si>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</si>
  <si>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</si>
  <si>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</si>
  <si>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</si>
  <si>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</si>
  <si>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</si>
  <si>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</si>
  <si>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</si>
  <si>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</si>
  <si>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</si>
  <si>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</si>
  <si>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</si>
  <si>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</si>
  <si>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</si>
  <si>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</si>
  <si>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</si>
  <si>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</si>
  <si>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</si>
  <si>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</si>
  <si>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</si>
  <si>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</si>
  <si>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</si>
  <si>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</si>
  <si>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</si>
  <si>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</si>
  <si>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</si>
  <si>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</si>
  <si>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</si>
  <si>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</si>
  <si>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</si>
  <si>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</si>
  <si>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</si>
  <si>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</si>
  <si>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</si>
  <si>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</si>
  <si>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</si>
  <si>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</si>
  <si>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</si>
  <si>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</si>
  <si>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</si>
  <si>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</si>
  <si>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</si>
  <si>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</si>
  <si>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</si>
  <si>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</si>
  <si>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</si>
  <si>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</si>
  <si>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</si>
  <si>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</si>
  <si>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</si>
  <si>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А.А. Пестряков</t>
  </si>
  <si>
    <t>01 января 2025 г.</t>
  </si>
  <si>
    <t>НОРИЛЬСКИЙ ГОРОДСКОЙ СОВЕТ ДЕПУТАТОВ</t>
  </si>
  <si>
    <t>Л.Г.Понкратова</t>
  </si>
  <si>
    <t>2457042317</t>
  </si>
  <si>
    <t>01.01.2025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</si>
  <si>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</si>
  <si>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</si>
  <si>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</si>
  <si>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</si>
  <si>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</si>
  <si>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</si>
  <si>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</si>
  <si>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</si>
  <si>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</si>
  <si>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</si>
  <si>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</si>
  <si>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</si>
  <si>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</si>
  <si>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</si>
  <si>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</si>
  <si>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</si>
  <si>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</si>
  <si>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</si>
  <si>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</si>
  <si>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</si>
  <si>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</si>
  <si>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</si>
  <si>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</si>
  <si>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</si>
  <si>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</si>
  <si>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</si>
  <si>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</si>
  <si>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</si>
  <si>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</si>
  <si>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</si>
  <si>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</si>
  <si>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</si>
  <si>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</si>
  <si>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</si>
  <si>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</si>
  <si>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</si>
  <si>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</si>
  <si>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</si>
  <si>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</si>
  <si>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</si>
  <si>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</si>
  <si>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</si>
  <si>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</si>
  <si>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</si>
  <si>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</si>
  <si>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</si>
  <si>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</si>
  <si>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</si>
  <si>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</si>
  <si>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</si>
  <si>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</si>
  <si>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</si>
  <si>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</si>
  <si>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</si>
  <si>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</si>
  <si>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</si>
  <si>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</si>
  <si>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</si>
  <si>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</si>
  <si>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</si>
  <si>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</si>
  <si>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</si>
  <si>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</si>
  <si>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</si>
  <si>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Пестряков Александр Александрович</t>
  </si>
  <si>
    <t>Руководитель</t>
  </si>
  <si>
    <t>7FB026B1B30296165F04F4CB91CDF7AD5900CFF5</t>
  </si>
  <si>
    <t>00D473D32C58EF97807A6BF97BEC4A0FBF</t>
  </si>
  <si>
    <t>Федеральное казначейство</t>
  </si>
  <si>
    <t>Главный бухгалтер</t>
  </si>
  <si>
    <t>Понкратова Людмила Георгиевна</t>
  </si>
  <si>
    <t>77613E6AED454F9000FC84749DD6C2509934CD6B</t>
  </si>
  <si>
    <t>Казначейство России</t>
  </si>
  <si>
    <t>0097111EF122263EEEC22FF1AE17D8B05C</t>
  </si>
  <si>
    <t>0103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</si>
  <si>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</si>
  <si>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</si>
  <si>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</si>
  <si>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</si>
  <si>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</si>
  <si>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</si>
  <si>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</si>
  <si>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</si>
  <si>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</si>
  <si>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</si>
  <si>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Социальные пособия и компенсации персоналу в денежной форме</t>
  </si>
  <si>
    <t>Иные выплаты текущего характера физическим лицам</t>
  </si>
  <si>
    <t>831</t>
  </si>
  <si>
    <t>Увеличение стоимости основных средств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</si>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</sst>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03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5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5" xfId="0" applyNumberFormat="1" applyFont="1" applyFill="1" applyBorder="1" applyAlignment="1" applyProtection="1">
      <alignment horizontal="center"/>
    </xf>
    <xf numFmtId="49" fontId="30" fillId="25" borderId="46" xfId="0" applyNumberFormat="1" applyFont="1" applyFill="1" applyBorder="1" applyAlignment="1" applyProtection="1">
      <alignment horizontal="center"/>
    </xf>
    <xf numFmtId="49" fontId="29" fillId="25" borderId="47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48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48" xfId="0" applyNumberFormat="1" applyFont="1" applyFill="1" applyBorder="1" applyAlignment="1" applyProtection="1">
      <alignment horizontal="right"/>
      <protection locked="0"/>
    </xf>
    <xf numFmtId="164" fontId="30" fillId="27" borderId="39" xfId="0" applyNumberFormat="1" applyFont="1" applyFill="1" applyBorder="1" applyAlignment="1" applyProtection="1">
      <alignment horizontal="right"/>
      <protection locked="0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7" borderId="49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0" xfId="0" applyFont="1" applyFill="1" applyBorder="1" applyAlignment="1" applyProtection="1">
      <alignment horizontal="center"/>
    </xf>
    <xf numFmtId="164" fontId="30" fillId="27" borderId="48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7" borderId="51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2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3" xfId="37" applyNumberFormat="1" applyFont="1" applyBorder="1" applyAlignment="1">
      <alignment horizontal="right" indent="1"/>
    </xf>
    <xf numFmtId="49" fontId="28" fillId="0" borderId="54" xfId="37" applyNumberFormat="1" applyFont="1" applyBorder="1" applyAlignment="1">
      <alignment horizontal="right" indent="1"/>
    </xf>
    <xf numFmtId="49" fontId="36" fillId="0" borderId="0" xfId="0" applyNumberFormat="1" applyFont="1" applyBorder="1" applyAlignment="1">
      <alignment horizontal="left" indent="1"/>
    </xf>
    <xf numFmtId="49" fontId="36" fillId="0" borderId="55" xfId="0" applyNumberFormat="1" applyFont="1" applyBorder="1" applyAlignment="1">
      <alignment horizontal="left" indent="1"/>
    </xf>
    <xf numFmtId="49" fontId="36" fillId="0" borderId="54" xfId="0" applyNumberFormat="1" applyFont="1" applyBorder="1" applyAlignment="1">
      <alignment horizontal="left" wrapText="1" indent="1"/>
    </xf>
    <xf numFmtId="49" fontId="36" fillId="0" borderId="56" xfId="0" applyNumberFormat="1" applyFont="1" applyBorder="1" applyAlignment="1">
      <alignment horizontal="left" wrapText="1" indent="1"/>
    </xf>
    <xf numFmtId="14" fontId="36" fillId="0" borderId="0" xfId="0" applyNumberFormat="1" applyFont="1" applyBorder="1" applyAlignment="1">
      <alignment horizontal="left" indent="1"/>
    </xf>
    <xf numFmtId="14" fontId="36" fillId="0" borderId="55" xfId="0" applyNumberFormat="1" applyFont="1" applyBorder="1" applyAlignment="1">
      <alignment horizontal="left" indent="1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57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58" xfId="37" applyNumberFormat="1" applyFont="1" applyBorder="1" applyAlignment="1">
      <alignment horizontal="right" indent="1"/>
    </xf>
    <xf numFmtId="49" fontId="28" fillId="0" borderId="59" xfId="37" applyNumberFormat="1" applyFont="1" applyBorder="1" applyAlignment="1">
      <alignment horizontal="right" indent="1"/>
    </xf>
    <xf numFmtId="0" fontId="26" fillId="24" borderId="60" xfId="0" applyFont="1" applyFill="1" applyBorder="1" applyAlignment="1">
      <alignment horizontal="left" vertical="center" indent="2"/>
    </xf>
    <xf numFmtId="0" fontId="26" fillId="24" borderId="61" xfId="0" applyFont="1" applyFill="1" applyBorder="1" applyAlignment="1">
      <alignment horizontal="left" vertical="center" indent="2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24" borderId="47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2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164" fontId="30" fillId="25" borderId="47" xfId="0" applyNumberFormat="1" applyFont="1" applyFill="1" applyBorder="1" applyAlignment="1" applyProtection="1">
      <alignment horizontal="right"/>
    </xf>
    <xf numFmtId="0" fontId="9" fillId="24" borderId="63" xfId="0" applyFont="1" applyFill="1" applyBorder="1" applyAlignment="1">
      <alignment horizontal="center"/>
    </xf>
    <xf numFmtId="0" fontId="9" fillId="24" borderId="63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Border="1" applyAlignment="1">
      <alignment horizontal="left" wrapText="1" indent="1"/>
    </xf>
    <xf numFmtId="49" fontId="36" fillId="0" borderId="55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49" xfId="0" applyNumberFormat="1" applyFont="1" applyFill="1" applyBorder="1" applyAlignment="1" applyProtection="1">
      <alignment horizontal="right"/>
    </xf>
    <xf numFmtId="0" fontId="30" fillId="24" borderId="67" xfId="0" applyFont="1" applyFill="1" applyBorder="1" applyAlignment="1" applyProtection="1">
      <alignment horizontal="center"/>
    </xf>
    <xf numFmtId="49" fontId="30" fillId="25" borderId="68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69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0" borderId="70" xfId="0" applyNumberFormat="1" applyFont="1" applyFill="1" applyBorder="1" applyAlignment="1" applyProtection="1">
      <alignment horizontal="center"/>
      <protection locked="0"/>
    </xf>
    <xf numFmtId="49" fontId="30" fillId="0" borderId="71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4" xfId="0" applyFont="1" applyFill="1" applyBorder="1" applyAlignment="1" applyProtection="1">
      <alignment horizontal="center" vertical="center" wrapText="1"/>
    </xf>
    <xf numFmtId="0" fontId="30" fillId="24" borderId="37" xfId="0" applyFont="1" applyFill="1" applyBorder="1" applyAlignment="1" applyProtection="1">
      <alignment horizontal="center" vertical="center" wrapText="1"/>
    </xf>
    <xf numFmtId="49" fontId="30" fillId="25" borderId="50" xfId="0" applyNumberFormat="1" applyFont="1" applyFill="1" applyBorder="1" applyAlignment="1" applyProtection="1">
      <alignment horizontal="center"/>
    </xf>
    <xf numFmtId="49" fontId="30" fillId="25" borderId="63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68" xfId="0" applyNumberFormat="1" applyFont="1" applyFill="1" applyBorder="1" applyAlignment="1" applyProtection="1">
      <alignment horizontal="right"/>
    </xf>
    <xf numFmtId="164" fontId="30" fillId="28" borderId="74" xfId="0" applyNumberFormat="1" applyFont="1" applyFill="1" applyBorder="1" applyAlignment="1" applyProtection="1">
      <alignment horizontal="right"/>
    </xf>
    <xf numFmtId="49" fontId="30" fillId="25" borderId="57" xfId="0" applyNumberFormat="1" applyFont="1" applyFill="1" applyBorder="1" applyAlignment="1" applyProtection="1">
      <alignment horizontal="center"/>
    </xf>
    <xf numFmtId="49" fontId="30" fillId="25" borderId="67" xfId="0" applyNumberFormat="1" applyFont="1" applyFill="1" applyBorder="1" applyAlignment="1" applyProtection="1">
      <alignment horizontal="center"/>
    </xf>
    <xf numFmtId="49" fontId="30" fillId="25" borderId="75" xfId="0" applyNumberFormat="1" applyFont="1" applyFill="1" applyBorder="1" applyAlignment="1" applyProtection="1">
      <alignment horizontal="center"/>
    </xf>
    <xf numFmtId="0" fontId="3" fillId="24" borderId="65" xfId="0" applyFont="1" applyFill="1" applyBorder="1" applyAlignment="1">
      <alignment horizontal="center"/>
    </xf>
    <xf numFmtId="0" fontId="3" fillId="24" borderId="60" xfId="0" applyFont="1" applyFill="1" applyBorder="1" applyAlignment="1">
      <alignment horizontal="center"/>
    </xf>
    <xf numFmtId="49" fontId="36" fillId="0" borderId="59" xfId="0" applyNumberFormat="1" applyFont="1" applyBorder="1" applyAlignment="1">
      <alignment horizontal="left" wrapText="1" indent="1"/>
    </xf>
    <xf numFmtId="49" fontId="36" fillId="0" borderId="66" xfId="0" applyNumberFormat="1" applyFont="1" applyBorder="1" applyAlignment="1">
      <alignment horizontal="left" wrapText="1" inden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2" xfId="0" applyNumberFormat="1" applyFont="1" applyFill="1" applyBorder="1" applyAlignment="1" applyProtection="1">
      <alignment horizontal="right"/>
    </xf>
    <xf numFmtId="164" fontId="30" fillId="26" borderId="39" xfId="0" applyNumberFormat="1" applyFont="1" applyFill="1" applyBorder="1" applyAlignment="1" applyProtection="1">
      <alignment horizontal="right"/>
    </xf>
    <xf numFmtId="164" fontId="30" fillId="26" borderId="49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8" borderId="48" xfId="0" applyNumberFormat="1" applyFont="1" applyFill="1" applyBorder="1" applyAlignment="1" applyProtection="1">
      <alignment horizontal="right"/>
    </xf>
    <xf numFmtId="164" fontId="30" fillId="0" borderId="68" xfId="0" applyNumberFormat="1" applyFont="1" applyFill="1" applyBorder="1" applyAlignment="1" applyProtection="1">
      <alignment horizontal="right"/>
      <protection locked="0"/>
    </xf>
    <xf numFmtId="164" fontId="30" fillId="0" borderId="74" xfId="0" applyNumberFormat="1" applyFont="1" applyFill="1" applyBorder="1" applyAlignment="1" applyProtection="1">
      <alignment horizontal="right"/>
      <protection locked="0"/>
    </xf>
    <xf numFmtId="164" fontId="30" fillId="29" borderId="72" xfId="0" applyNumberFormat="1" applyFont="1" applyFill="1" applyBorder="1" applyAlignment="1" applyProtection="1">
      <alignment horizontal="right"/>
    </xf>
    <xf numFmtId="164" fontId="30" fillId="29" borderId="33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3" xfId="0" applyNumberFormat="1" applyFont="1" applyFill="1" applyBorder="1" applyAlignment="1">
      <alignment horizontal="center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4" xfId="0" applyNumberFormat="1" applyFont="1" applyFill="1" applyBorder="1" applyAlignment="1" applyProtection="1">
      <alignment horizontal="right"/>
    </xf>
    <xf numFmtId="164" fontId="30" fillId="27" borderId="34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1" xfId="0" applyNumberFormat="1" applyFont="1" applyFill="1" applyBorder="1" applyAlignment="1" applyProtection="1">
      <alignment horizontal="right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49" fontId="4" fillId="24" borderId="17" xfId="0" applyNumberFormat="1" applyFont="1" applyFill="1" applyBorder="1" applyAlignment="1">
      <alignment horizontal="center"/>
    </xf>
    <xf numFmtId="164" fontId="30" fillId="28" borderId="44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4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1" xfId="0" applyNumberFormat="1" applyFont="1" applyFill="1" applyBorder="1" applyAlignment="1" applyProtection="1">
      <alignment horizontal="right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57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164" fontId="30" fillId="24" borderId="75" xfId="0" applyNumberFormat="1" applyFont="1" applyFill="1" applyBorder="1" applyAlignment="1" applyProtection="1">
      <alignment horizontal="right"/>
      <protection locked="0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8" borderId="49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0" borderId="76" xfId="0" applyNumberFormat="1" applyFont="1" applyFill="1" applyBorder="1" applyAlignment="1" applyProtection="1">
      <alignment horizontal="right"/>
      <protection locked="0"/>
    </xf>
    <xf numFmtId="164" fontId="30" fillId="0" borderId="57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7" borderId="44" xfId="0" applyNumberFormat="1" applyFont="1" applyFill="1" applyBorder="1" applyAlignment="1" applyProtection="1">
      <alignment horizontal="right"/>
      <protection locked="0"/>
    </xf>
    <xf numFmtId="164" fontId="30" fillId="27" borderId="37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4" xfId="0" applyNumberFormat="1" applyFont="1" applyFill="1" applyBorder="1" applyAlignment="1" applyProtection="1">
      <alignment horizontal="right"/>
      <protection locked="0"/>
    </xf>
    <xf numFmtId="49" fontId="30" fillId="0" borderId="72" xfId="0" applyNumberFormat="1" applyFont="1" applyFill="1" applyBorder="1" applyAlignment="1" applyProtection="1">
      <alignment horizontal="center"/>
      <protection locked="0"/>
    </xf>
    <xf numFmtId="49" fontId="30" fillId="0" borderId="78" xfId="0" applyNumberFormat="1" applyFont="1" applyFill="1" applyBorder="1" applyAlignment="1" applyProtection="1">
      <alignment horizontal="center"/>
      <protection locked="0"/>
    </xf>
    <xf numFmtId="0" fontId="35" fillId="0" borderId="27" xfId="0" applyFont="1" applyBorder="1" applyAlignment="1" applyProtection="1">
      <alignment horizontal="center"/>
    </xf>
    <xf numFmtId="0" fontId="30" fillId="24" borderId="57" xfId="0" applyFont="1" applyFill="1" applyBorder="1" applyAlignment="1">
      <alignment horizontal="center"/>
    </xf>
    <xf numFmtId="0" fontId="30" fillId="24" borderId="67" xfId="0" applyFont="1" applyFill="1" applyBorder="1" applyAlignment="1">
      <alignment horizontal="center"/>
    </xf>
    <xf numFmtId="0" fontId="30" fillId="24" borderId="75" xfId="0" applyFont="1" applyFill="1" applyBorder="1" applyAlignment="1">
      <alignment horizontal="center"/>
    </xf>
    <xf numFmtId="0" fontId="7" fillId="24" borderId="37" xfId="0" applyNumberFormat="1" applyFont="1" applyFill="1" applyBorder="1" applyAlignment="1" applyProtection="1">
      <alignment horizontal="left" wrapText="1"/>
      <protection locked="0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0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1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4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318</xdr:row>
      <xdr:rowOff>47625</xdr:rowOff>
    </xdr:from>
    <xdr:to>
      <xdr:col>4</xdr:col>
      <xdr:colOff>142875</xdr:colOff>
      <xdr:row>318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40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79"/>
      <c r="H2" s="279"/>
      <c r="I2" s="279"/>
      <c r="J2" s="279"/>
    </row>
    <row r="3" spans="2:15" ht="15.75" thickBot="1" x14ac:dyDescent="0.3">
      <c r="B3" s="236" t="s">
        <v>88</v>
      </c>
      <c r="C3" s="236"/>
      <c r="D3" s="236"/>
      <c r="E3" s="236"/>
      <c r="F3" s="236"/>
      <c r="G3" s="236"/>
      <c r="H3" s="236"/>
      <c r="I3" s="237"/>
      <c r="J3" s="17" t="s">
        <v>0</v>
      </c>
      <c r="L3" s="31" t="s">
        <v>75</v>
      </c>
    </row>
    <row r="4" spans="2:15" ht="23.25" x14ac:dyDescent="0.25">
      <c r="B4" s="15" t="s">
        <v>68</v>
      </c>
      <c r="C4" s="252" t="s">
        <v>640</v>
      </c>
      <c r="D4" s="252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647</v>
      </c>
    </row>
    <row r="5" spans="2:15" x14ac:dyDescent="0.25">
      <c r="B5" s="15"/>
      <c r="C5" s="240"/>
      <c r="D5" s="240"/>
      <c r="E5" s="240"/>
      <c r="F5" s="240"/>
      <c r="G5" s="240"/>
      <c r="H5" s="240"/>
      <c r="I5" s="23" t="s">
        <v>3</v>
      </c>
      <c r="J5" s="19">
        <v>45658</v>
      </c>
      <c r="L5" s="31" t="s">
        <v>77</v>
      </c>
      <c r="M5" s="31" t="s">
        <v>651</v>
      </c>
    </row>
    <row r="6" spans="2:15" x14ac:dyDescent="0.25">
      <c r="B6" s="2" t="s">
        <v>4</v>
      </c>
      <c r="C6" s="229" t="s">
        <v>641</v>
      </c>
      <c r="D6" s="229"/>
      <c r="E6" s="229"/>
      <c r="F6" s="229"/>
      <c r="G6" s="229"/>
      <c r="H6" s="229"/>
      <c r="I6" s="24"/>
      <c r="J6" s="20"/>
      <c r="L6" s="31" t="s">
        <v>78</v>
      </c>
      <c r="M6" s="31" t="s">
        <v>644</v>
      </c>
      <c r="O6" s="137" t="s">
        <v>641</v>
      </c>
    </row>
    <row r="7" spans="2:15" x14ac:dyDescent="0.25">
      <c r="B7" s="4" t="s">
        <v>579</v>
      </c>
      <c r="C7" s="229"/>
      <c r="D7" s="229"/>
      <c r="E7" s="229"/>
      <c r="F7" s="229"/>
      <c r="G7" s="229"/>
      <c r="H7" s="229"/>
      <c r="I7" s="24" t="s">
        <v>70</v>
      </c>
      <c r="J7" s="20" t="s">
        <v>646</v>
      </c>
      <c r="L7" s="31" t="s">
        <v>79</v>
      </c>
      <c r="M7" s="31" t="s">
        <v>650</v>
      </c>
    </row>
    <row r="8" spans="2:15" ht="13.5" customHeight="1" x14ac:dyDescent="0.25">
      <c r="B8" s="122" t="s">
        <v>578</v>
      </c>
      <c r="C8" s="230"/>
      <c r="D8" s="230"/>
      <c r="E8" s="230"/>
      <c r="F8" s="230"/>
      <c r="G8" s="230"/>
      <c r="H8" s="230"/>
      <c r="I8" s="24" t="s">
        <v>71</v>
      </c>
      <c r="J8" s="21" t="s">
        <v>645</v>
      </c>
      <c r="L8" s="31" t="s">
        <v>80</v>
      </c>
      <c r="M8" s="31" t="s">
        <v>649</v>
      </c>
    </row>
    <row r="9" spans="2:15" x14ac:dyDescent="0.25">
      <c r="B9" s="5" t="s">
        <v>5</v>
      </c>
      <c r="C9" s="287" t="s">
        <v>652</v>
      </c>
      <c r="D9" s="287"/>
      <c r="E9" s="287"/>
      <c r="F9" s="287"/>
      <c r="G9" s="287"/>
      <c r="H9" s="287"/>
      <c r="I9" s="24" t="s">
        <v>69</v>
      </c>
      <c r="J9" s="21" t="s">
        <v>653</v>
      </c>
      <c r="L9" s="31" t="s">
        <v>81</v>
      </c>
    </row>
    <row r="10" spans="2:15" x14ac:dyDescent="0.25">
      <c r="B10" s="5" t="s">
        <v>174</v>
      </c>
      <c r="C10" s="250"/>
      <c r="D10" s="250"/>
      <c r="E10" s="250"/>
      <c r="F10" s="250"/>
      <c r="G10" s="250"/>
      <c r="H10" s="250"/>
      <c r="I10" s="24"/>
      <c r="J10" s="21"/>
      <c r="L10" s="31" t="s">
        <v>82</v>
      </c>
      <c r="M10" s="31" t="s">
        <v>648</v>
      </c>
    </row>
    <row r="11" spans="2:15" ht="15.75" thickBot="1" x14ac:dyDescent="0.3">
      <c r="B11" s="6" t="s">
        <v>583</v>
      </c>
      <c r="C11" s="251"/>
      <c r="D11" s="251"/>
      <c r="E11" s="251"/>
      <c r="F11" s="251"/>
      <c r="G11" s="251"/>
      <c r="H11" s="251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643</v>
      </c>
    </row>
    <row r="13" spans="2:15" ht="30" customHeight="1" x14ac:dyDescent="0.25">
      <c r="B13" s="106" t="s">
        <v>549</v>
      </c>
      <c r="C13" s="71"/>
      <c r="D13" s="71"/>
      <c r="E13" s="71"/>
      <c r="F13" s="71"/>
      <c r="G13" s="71"/>
      <c r="H13" s="71"/>
      <c r="I13" s="71"/>
      <c r="J13" s="71"/>
      <c r="L13" s="31" t="s">
        <v>89</v>
      </c>
    </row>
    <row r="14" spans="2:15" ht="27" customHeight="1" x14ac:dyDescent="0.25">
      <c r="B14" s="39" t="s">
        <v>6</v>
      </c>
      <c r="C14" s="125" t="s">
        <v>7</v>
      </c>
      <c r="D14" s="125" t="s">
        <v>8</v>
      </c>
      <c r="E14" s="162" t="s">
        <v>9</v>
      </c>
      <c r="F14" s="162"/>
      <c r="G14" s="162"/>
      <c r="H14" s="162"/>
      <c r="I14" s="162" t="s">
        <v>10</v>
      </c>
      <c r="J14" s="163"/>
      <c r="L14" s="31" t="s">
        <v>90</v>
      </c>
    </row>
    <row r="15" spans="2:15" ht="12.75" customHeight="1" thickBot="1" x14ac:dyDescent="0.3">
      <c r="B15" s="40">
        <v>1</v>
      </c>
      <c r="C15" s="126">
        <v>2</v>
      </c>
      <c r="D15" s="126">
        <v>3</v>
      </c>
      <c r="E15" s="245">
        <v>4</v>
      </c>
      <c r="F15" s="245"/>
      <c r="G15" s="245"/>
      <c r="H15" s="245"/>
      <c r="I15" s="178">
        <v>5</v>
      </c>
      <c r="J15" s="179"/>
      <c r="L15" s="31" t="s">
        <v>91</v>
      </c>
    </row>
    <row r="16" spans="2:15" x14ac:dyDescent="0.25">
      <c r="B16" s="75" t="s">
        <v>11</v>
      </c>
      <c r="C16" s="99" t="s">
        <v>340</v>
      </c>
      <c r="D16" s="100"/>
      <c r="E16" s="234">
        <f>E17+E75+E106</f>
        <v>589.94000000000005</v>
      </c>
      <c r="F16" s="246"/>
      <c r="G16" s="246"/>
      <c r="H16" s="247"/>
      <c r="I16" s="234">
        <f>I17+I75+I106</f>
        <v>7107.94</v>
      </c>
      <c r="J16" s="235"/>
      <c r="L16" s="31" t="s">
        <v>92</v>
      </c>
    </row>
    <row r="17" spans="2:13" x14ac:dyDescent="0.25">
      <c r="B17" s="76" t="s">
        <v>12</v>
      </c>
      <c r="C17" s="90" t="s">
        <v>341</v>
      </c>
      <c r="D17" s="123" t="s">
        <v>658</v>
      </c>
      <c r="E17" s="253">
        <f>E18+E23+E38+E45+E51+E63+E71</f>
        <v>589.94000000000005</v>
      </c>
      <c r="F17" s="254"/>
      <c r="G17" s="254"/>
      <c r="H17" s="255"/>
      <c r="I17" s="253">
        <f>I18+I23+I38+I45+I51+I63+I71</f>
        <v>7107.94</v>
      </c>
      <c r="J17" s="256"/>
      <c r="L17" s="31" t="s">
        <v>93</v>
      </c>
    </row>
    <row r="18" spans="2:13" ht="34.5" x14ac:dyDescent="0.25">
      <c r="B18" s="110" t="s">
        <v>705</v>
      </c>
      <c r="C18" s="90" t="s">
        <v>342</v>
      </c>
      <c r="D18" s="123" t="s">
        <v>678</v>
      </c>
      <c r="E18" s="241">
        <f>E19+E20+E21+E22</f>
        <v>0</v>
      </c>
      <c r="F18" s="243"/>
      <c r="G18" s="243"/>
      <c r="H18" s="244"/>
      <c r="I18" s="241">
        <f>I19+I20+I21+I22</f>
        <v>0</v>
      </c>
      <c r="J18" s="242"/>
      <c r="L18" s="31" t="s">
        <v>95</v>
      </c>
      <c r="M18" s="31" t="s">
        <v>642</v>
      </c>
    </row>
    <row r="19" spans="2:13" ht="23.25" x14ac:dyDescent="0.25">
      <c r="B19" s="82" t="s">
        <v>175</v>
      </c>
      <c r="C19" s="90" t="s">
        <v>179</v>
      </c>
      <c r="D19" s="123" t="s">
        <v>183</v>
      </c>
      <c r="E19" s="238"/>
      <c r="F19" s="248"/>
      <c r="G19" s="248"/>
      <c r="H19" s="249"/>
      <c r="I19" s="238">
        <v>0</v>
      </c>
      <c r="J19" s="239"/>
      <c r="L19" s="31" t="s">
        <v>94</v>
      </c>
    </row>
    <row r="20" spans="2:13" x14ac:dyDescent="0.25">
      <c r="B20" s="82" t="s">
        <v>176</v>
      </c>
      <c r="C20" s="90" t="s">
        <v>180</v>
      </c>
      <c r="D20" s="123" t="s">
        <v>184</v>
      </c>
      <c r="E20" s="238"/>
      <c r="F20" s="248"/>
      <c r="G20" s="248"/>
      <c r="H20" s="249"/>
      <c r="I20" s="238">
        <v>0</v>
      </c>
      <c r="J20" s="239"/>
      <c r="L20" s="31" t="s">
        <v>97</v>
      </c>
    </row>
    <row r="21" spans="2:13" x14ac:dyDescent="0.25">
      <c r="B21" s="82" t="s">
        <v>177</v>
      </c>
      <c r="C21" s="90" t="s">
        <v>181</v>
      </c>
      <c r="D21" s="123" t="s">
        <v>185</v>
      </c>
      <c r="E21" s="238"/>
      <c r="F21" s="248"/>
      <c r="G21" s="248"/>
      <c r="H21" s="249"/>
      <c r="I21" s="238">
        <v>0</v>
      </c>
      <c r="J21" s="239"/>
    </row>
    <row r="22" spans="2:13" x14ac:dyDescent="0.25">
      <c r="B22" s="82" t="s">
        <v>178</v>
      </c>
      <c r="C22" s="90" t="s">
        <v>182</v>
      </c>
      <c r="D22" s="123" t="s">
        <v>186</v>
      </c>
      <c r="E22" s="238"/>
      <c r="F22" s="248"/>
      <c r="G22" s="248"/>
      <c r="H22" s="249"/>
      <c r="I22" s="238">
        <v>0</v>
      </c>
      <c r="J22" s="239"/>
    </row>
    <row r="23" spans="2:13" x14ac:dyDescent="0.25">
      <c r="B23" s="81" t="s">
        <v>14</v>
      </c>
      <c r="C23" s="90" t="s">
        <v>343</v>
      </c>
      <c r="D23" s="123" t="s">
        <v>659</v>
      </c>
      <c r="E23" s="241">
        <f>E24+E25+E26+E27+E28+E29+E30+E31+E35+E36+E37</f>
        <v>0</v>
      </c>
      <c r="F23" s="243"/>
      <c r="G23" s="243"/>
      <c r="H23" s="244"/>
      <c r="I23" s="241">
        <f>I24+I25+I26+I27+I28+I29+I30+I31+I35+I36+I37</f>
        <v>0</v>
      </c>
      <c r="J23" s="242"/>
      <c r="L23" s="31" t="s">
        <v>96</v>
      </c>
    </row>
    <row r="24" spans="2:13" ht="23.25" x14ac:dyDescent="0.25">
      <c r="B24" s="82" t="s">
        <v>187</v>
      </c>
      <c r="C24" s="90" t="s">
        <v>344</v>
      </c>
      <c r="D24" s="123" t="s">
        <v>127</v>
      </c>
      <c r="E24" s="238"/>
      <c r="F24" s="248"/>
      <c r="G24" s="248"/>
      <c r="H24" s="249"/>
      <c r="I24" s="238">
        <v>0</v>
      </c>
      <c r="J24" s="239"/>
      <c r="L24" s="31" t="s">
        <v>114</v>
      </c>
    </row>
    <row r="25" spans="2:13" x14ac:dyDescent="0.25">
      <c r="B25" s="82" t="s">
        <v>141</v>
      </c>
      <c r="C25" s="90" t="s">
        <v>345</v>
      </c>
      <c r="D25" s="123" t="s">
        <v>128</v>
      </c>
      <c r="E25" s="238"/>
      <c r="F25" s="248"/>
      <c r="G25" s="248"/>
      <c r="H25" s="249"/>
      <c r="I25" s="238">
        <v>0</v>
      </c>
      <c r="J25" s="239"/>
      <c r="L25" s="31" t="s">
        <v>115</v>
      </c>
    </row>
    <row r="26" spans="2:13" x14ac:dyDescent="0.25">
      <c r="B26" s="82" t="s">
        <v>134</v>
      </c>
      <c r="C26" s="90" t="s">
        <v>346</v>
      </c>
      <c r="D26" s="123" t="s">
        <v>17</v>
      </c>
      <c r="E26" s="238"/>
      <c r="F26" s="248"/>
      <c r="G26" s="248"/>
      <c r="H26" s="249"/>
      <c r="I26" s="238">
        <v>0</v>
      </c>
      <c r="J26" s="239"/>
      <c r="L26" s="31" t="s">
        <v>117</v>
      </c>
    </row>
    <row r="27" spans="2:13" x14ac:dyDescent="0.25">
      <c r="B27" s="82" t="s">
        <v>135</v>
      </c>
      <c r="C27" s="90" t="s">
        <v>347</v>
      </c>
      <c r="D27" s="123" t="s">
        <v>18</v>
      </c>
      <c r="E27" s="238"/>
      <c r="F27" s="248"/>
      <c r="G27" s="248"/>
      <c r="H27" s="249"/>
      <c r="I27" s="238">
        <v>0</v>
      </c>
      <c r="J27" s="239"/>
      <c r="L27" s="31" t="s">
        <v>116</v>
      </c>
    </row>
    <row r="28" spans="2:13" x14ac:dyDescent="0.25">
      <c r="B28" s="82" t="s">
        <v>136</v>
      </c>
      <c r="C28" s="90" t="s">
        <v>348</v>
      </c>
      <c r="D28" s="123" t="s">
        <v>129</v>
      </c>
      <c r="E28" s="238"/>
      <c r="F28" s="248"/>
      <c r="G28" s="248"/>
      <c r="H28" s="249"/>
      <c r="I28" s="238">
        <v>0</v>
      </c>
      <c r="J28" s="239"/>
    </row>
    <row r="29" spans="2:13" x14ac:dyDescent="0.25">
      <c r="B29" s="82" t="s">
        <v>137</v>
      </c>
      <c r="C29" s="90" t="s">
        <v>349</v>
      </c>
      <c r="D29" s="123" t="s">
        <v>130</v>
      </c>
      <c r="E29" s="238"/>
      <c r="F29" s="248"/>
      <c r="G29" s="248"/>
      <c r="H29" s="249"/>
      <c r="I29" s="238">
        <v>0</v>
      </c>
      <c r="J29" s="239"/>
    </row>
    <row r="30" spans="2:13" x14ac:dyDescent="0.25">
      <c r="B30" s="82" t="s">
        <v>138</v>
      </c>
      <c r="C30" s="90" t="s">
        <v>350</v>
      </c>
      <c r="D30" s="123" t="s">
        <v>131</v>
      </c>
      <c r="E30" s="238"/>
      <c r="F30" s="248"/>
      <c r="G30" s="248"/>
      <c r="H30" s="249"/>
      <c r="I30" s="238">
        <v>0</v>
      </c>
      <c r="J30" s="239"/>
    </row>
    <row r="31" spans="2:13" ht="24" thickBot="1" x14ac:dyDescent="0.3">
      <c r="B31" s="82" t="s">
        <v>139</v>
      </c>
      <c r="C31" s="94" t="s">
        <v>351</v>
      </c>
      <c r="D31" s="95" t="s">
        <v>132</v>
      </c>
      <c r="E31" s="262"/>
      <c r="F31" s="263"/>
      <c r="G31" s="263"/>
      <c r="H31" s="264"/>
      <c r="I31" s="274">
        <v>0</v>
      </c>
      <c r="J31" s="275"/>
    </row>
    <row r="32" spans="2:13" x14ac:dyDescent="0.25">
      <c r="B32" s="41"/>
      <c r="C32" s="127"/>
      <c r="D32" s="127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25" t="s">
        <v>7</v>
      </c>
      <c r="D33" s="125" t="s">
        <v>8</v>
      </c>
      <c r="E33" s="162" t="s">
        <v>9</v>
      </c>
      <c r="F33" s="162"/>
      <c r="G33" s="162"/>
      <c r="H33" s="162"/>
      <c r="I33" s="162" t="s">
        <v>10</v>
      </c>
      <c r="J33" s="163"/>
    </row>
    <row r="34" spans="2:13" ht="15.75" thickBot="1" x14ac:dyDescent="0.3">
      <c r="B34" s="40">
        <v>1</v>
      </c>
      <c r="C34" s="126">
        <v>2</v>
      </c>
      <c r="D34" s="126">
        <v>3</v>
      </c>
      <c r="E34" s="245">
        <v>4</v>
      </c>
      <c r="F34" s="245"/>
      <c r="G34" s="245"/>
      <c r="H34" s="245"/>
      <c r="I34" s="178">
        <v>5</v>
      </c>
      <c r="J34" s="179"/>
    </row>
    <row r="35" spans="2:13" x14ac:dyDescent="0.25">
      <c r="B35" s="142" t="s">
        <v>140</v>
      </c>
      <c r="C35" s="140" t="s">
        <v>352</v>
      </c>
      <c r="D35" s="141" t="s">
        <v>133</v>
      </c>
      <c r="E35" s="265"/>
      <c r="F35" s="265"/>
      <c r="G35" s="265"/>
      <c r="H35" s="265"/>
      <c r="I35" s="265">
        <v>0</v>
      </c>
      <c r="J35" s="273"/>
    </row>
    <row r="36" spans="2:13" x14ac:dyDescent="0.25">
      <c r="B36" s="82" t="s">
        <v>612</v>
      </c>
      <c r="C36" s="90" t="s">
        <v>608</v>
      </c>
      <c r="D36" s="138" t="s">
        <v>610</v>
      </c>
      <c r="E36" s="150"/>
      <c r="F36" s="150"/>
      <c r="G36" s="150"/>
      <c r="H36" s="150"/>
      <c r="I36" s="150">
        <v>0</v>
      </c>
      <c r="J36" s="151"/>
    </row>
    <row r="37" spans="2:13" x14ac:dyDescent="0.25">
      <c r="B37" s="139" t="s">
        <v>613</v>
      </c>
      <c r="C37" s="90" t="s">
        <v>609</v>
      </c>
      <c r="D37" s="138" t="s">
        <v>611</v>
      </c>
      <c r="E37" s="150"/>
      <c r="F37" s="150"/>
      <c r="G37" s="150"/>
      <c r="H37" s="150"/>
      <c r="I37" s="150">
        <v>0</v>
      </c>
      <c r="J37" s="151"/>
    </row>
    <row r="38" spans="2:13" x14ac:dyDescent="0.25">
      <c r="B38" s="81" t="s">
        <v>142</v>
      </c>
      <c r="C38" s="90" t="s">
        <v>353</v>
      </c>
      <c r="D38" s="123" t="s">
        <v>660</v>
      </c>
      <c r="E38" s="276">
        <f>E39+E40+E41+E42+E43+E44</f>
        <v>0</v>
      </c>
      <c r="F38" s="277"/>
      <c r="G38" s="277"/>
      <c r="H38" s="278"/>
      <c r="I38" s="155">
        <f>I39+I40+I41+I42+I43+I44</f>
        <v>0</v>
      </c>
      <c r="J38" s="159"/>
    </row>
    <row r="39" spans="2:13" ht="34.5" x14ac:dyDescent="0.25">
      <c r="B39" s="82" t="s">
        <v>188</v>
      </c>
      <c r="C39" s="90" t="s">
        <v>354</v>
      </c>
      <c r="D39" s="123" t="s">
        <v>144</v>
      </c>
      <c r="E39" s="150"/>
      <c r="F39" s="150"/>
      <c r="G39" s="150"/>
      <c r="H39" s="150"/>
      <c r="I39" s="150">
        <v>0</v>
      </c>
      <c r="J39" s="151"/>
    </row>
    <row r="40" spans="2:13" ht="23.25" x14ac:dyDescent="0.25">
      <c r="B40" s="82" t="s">
        <v>602</v>
      </c>
      <c r="C40" s="90" t="s">
        <v>355</v>
      </c>
      <c r="D40" s="123" t="s">
        <v>143</v>
      </c>
      <c r="E40" s="150"/>
      <c r="F40" s="150"/>
      <c r="G40" s="150"/>
      <c r="H40" s="150"/>
      <c r="I40" s="150">
        <v>0</v>
      </c>
      <c r="J40" s="151"/>
    </row>
    <row r="41" spans="2:13" ht="23.25" x14ac:dyDescent="0.25">
      <c r="B41" s="82" t="s">
        <v>148</v>
      </c>
      <c r="C41" s="90" t="s">
        <v>356</v>
      </c>
      <c r="D41" s="123" t="s">
        <v>145</v>
      </c>
      <c r="E41" s="150"/>
      <c r="F41" s="150"/>
      <c r="G41" s="150"/>
      <c r="H41" s="150"/>
      <c r="I41" s="150">
        <v>0</v>
      </c>
      <c r="J41" s="151"/>
    </row>
    <row r="42" spans="2:13" x14ac:dyDescent="0.25">
      <c r="B42" s="82" t="s">
        <v>149</v>
      </c>
      <c r="C42" s="90" t="s">
        <v>357</v>
      </c>
      <c r="D42" s="123" t="s">
        <v>146</v>
      </c>
      <c r="E42" s="150"/>
      <c r="F42" s="150"/>
      <c r="G42" s="150"/>
      <c r="H42" s="150"/>
      <c r="I42" s="150">
        <v>0</v>
      </c>
      <c r="J42" s="151"/>
    </row>
    <row r="43" spans="2:13" x14ac:dyDescent="0.25">
      <c r="B43" s="82" t="s">
        <v>150</v>
      </c>
      <c r="C43" s="90" t="s">
        <v>358</v>
      </c>
      <c r="D43" s="123" t="s">
        <v>147</v>
      </c>
      <c r="E43" s="150"/>
      <c r="F43" s="150"/>
      <c r="G43" s="150"/>
      <c r="H43" s="150"/>
      <c r="I43" s="150">
        <v>0</v>
      </c>
      <c r="J43" s="151"/>
    </row>
    <row r="44" spans="2:13" ht="23.25" x14ac:dyDescent="0.25">
      <c r="B44" s="82" t="s">
        <v>607</v>
      </c>
      <c r="C44" s="90" t="s">
        <v>605</v>
      </c>
      <c r="D44" s="136" t="s">
        <v>606</v>
      </c>
      <c r="E44" s="150"/>
      <c r="F44" s="150"/>
      <c r="G44" s="150"/>
      <c r="H44" s="150"/>
      <c r="I44" s="150">
        <v>0</v>
      </c>
      <c r="J44" s="151"/>
    </row>
    <row r="45" spans="2:13" x14ac:dyDescent="0.25">
      <c r="B45" s="81" t="s">
        <v>151</v>
      </c>
      <c r="C45" s="90" t="s">
        <v>359</v>
      </c>
      <c r="D45" s="123" t="s">
        <v>661</v>
      </c>
      <c r="E45" s="155">
        <f>E46+E47+E48+E49+E50</f>
        <v>589.94000000000005</v>
      </c>
      <c r="F45" s="155"/>
      <c r="G45" s="155"/>
      <c r="H45" s="155"/>
      <c r="I45" s="155">
        <f>I46+I47+I48+I49+I50</f>
        <v>7107.94</v>
      </c>
      <c r="J45" s="159"/>
      <c r="L45" s="38" t="s">
        <v>98</v>
      </c>
      <c r="M45" s="38"/>
    </row>
    <row r="46" spans="2:13" ht="34.5" x14ac:dyDescent="0.25">
      <c r="B46" s="82" t="s">
        <v>189</v>
      </c>
      <c r="C46" s="90" t="s">
        <v>360</v>
      </c>
      <c r="D46" s="123" t="s">
        <v>662</v>
      </c>
      <c r="E46" s="150">
        <v>589.94000000000005</v>
      </c>
      <c r="F46" s="150"/>
      <c r="G46" s="150"/>
      <c r="H46" s="150"/>
      <c r="I46" s="150">
        <v>7107.94</v>
      </c>
      <c r="J46" s="151"/>
      <c r="L46" s="38" t="s">
        <v>99</v>
      </c>
      <c r="M46" s="38"/>
    </row>
    <row r="47" spans="2:13" x14ac:dyDescent="0.25">
      <c r="B47" s="82" t="s">
        <v>156</v>
      </c>
      <c r="C47" s="90" t="s">
        <v>361</v>
      </c>
      <c r="D47" s="123" t="s">
        <v>152</v>
      </c>
      <c r="E47" s="150"/>
      <c r="F47" s="150"/>
      <c r="G47" s="150"/>
      <c r="H47" s="150"/>
      <c r="I47" s="150">
        <v>0</v>
      </c>
      <c r="J47" s="151"/>
      <c r="L47" s="31" t="s">
        <v>109</v>
      </c>
    </row>
    <row r="48" spans="2:13" x14ac:dyDescent="0.25">
      <c r="B48" s="82" t="s">
        <v>157</v>
      </c>
      <c r="C48" s="90" t="s">
        <v>362</v>
      </c>
      <c r="D48" s="123" t="s">
        <v>153</v>
      </c>
      <c r="E48" s="150"/>
      <c r="F48" s="150"/>
      <c r="G48" s="150"/>
      <c r="H48" s="150"/>
      <c r="I48" s="150">
        <v>0</v>
      </c>
      <c r="J48" s="151"/>
      <c r="L48" s="31" t="s">
        <v>110</v>
      </c>
    </row>
    <row r="49" spans="2:12" ht="23.25" x14ac:dyDescent="0.25">
      <c r="B49" s="82" t="s">
        <v>158</v>
      </c>
      <c r="C49" s="90" t="s">
        <v>363</v>
      </c>
      <c r="D49" s="123" t="s">
        <v>154</v>
      </c>
      <c r="E49" s="150"/>
      <c r="F49" s="150"/>
      <c r="G49" s="150"/>
      <c r="H49" s="150"/>
      <c r="I49" s="150">
        <v>0</v>
      </c>
      <c r="J49" s="151"/>
      <c r="L49" s="31" t="s">
        <v>111</v>
      </c>
    </row>
    <row r="50" spans="2:12" x14ac:dyDescent="0.25">
      <c r="B50" s="82" t="s">
        <v>159</v>
      </c>
      <c r="C50" s="90" t="s">
        <v>364</v>
      </c>
      <c r="D50" s="123" t="s">
        <v>155</v>
      </c>
      <c r="E50" s="150"/>
      <c r="F50" s="150"/>
      <c r="G50" s="150"/>
      <c r="H50" s="150"/>
      <c r="I50" s="150">
        <v>0</v>
      </c>
      <c r="J50" s="151"/>
      <c r="L50" s="31" t="s">
        <v>112</v>
      </c>
    </row>
    <row r="51" spans="2:12" x14ac:dyDescent="0.25">
      <c r="B51" s="81" t="s">
        <v>190</v>
      </c>
      <c r="C51" s="90" t="s">
        <v>365</v>
      </c>
      <c r="D51" s="123" t="s">
        <v>663</v>
      </c>
      <c r="E51" s="155">
        <f>E52+E53+E54+E55+E56+E57+E61+E62</f>
        <v>0</v>
      </c>
      <c r="F51" s="155"/>
      <c r="G51" s="155"/>
      <c r="H51" s="155"/>
      <c r="I51" s="155">
        <f>I52+I53+I54+I55+I56+I57+I61+I62</f>
        <v>0</v>
      </c>
      <c r="J51" s="159"/>
      <c r="L51" s="31" t="s">
        <v>113</v>
      </c>
    </row>
    <row r="52" spans="2:12" ht="34.5" x14ac:dyDescent="0.25">
      <c r="B52" s="82" t="s">
        <v>191</v>
      </c>
      <c r="C52" s="90" t="s">
        <v>366</v>
      </c>
      <c r="D52" s="123" t="s">
        <v>679</v>
      </c>
      <c r="E52" s="150"/>
      <c r="F52" s="150"/>
      <c r="G52" s="150"/>
      <c r="H52" s="150"/>
      <c r="I52" s="150">
        <v>0</v>
      </c>
      <c r="J52" s="151"/>
    </row>
    <row r="53" spans="2:12" ht="34.5" x14ac:dyDescent="0.25">
      <c r="B53" s="82" t="s">
        <v>192</v>
      </c>
      <c r="C53" s="90" t="s">
        <v>196</v>
      </c>
      <c r="D53" s="123" t="s">
        <v>201</v>
      </c>
      <c r="E53" s="150"/>
      <c r="F53" s="150"/>
      <c r="G53" s="150"/>
      <c r="H53" s="150"/>
      <c r="I53" s="150">
        <v>0</v>
      </c>
      <c r="J53" s="151"/>
    </row>
    <row r="54" spans="2:12" ht="23.25" x14ac:dyDescent="0.25">
      <c r="B54" s="82" t="s">
        <v>193</v>
      </c>
      <c r="C54" s="90" t="s">
        <v>197</v>
      </c>
      <c r="D54" s="123" t="s">
        <v>202</v>
      </c>
      <c r="E54" s="150"/>
      <c r="F54" s="150"/>
      <c r="G54" s="150"/>
      <c r="H54" s="150"/>
      <c r="I54" s="150">
        <v>0</v>
      </c>
      <c r="J54" s="151"/>
    </row>
    <row r="55" spans="2:12" ht="34.5" x14ac:dyDescent="0.25">
      <c r="B55" s="82" t="s">
        <v>194</v>
      </c>
      <c r="C55" s="90" t="s">
        <v>198</v>
      </c>
      <c r="D55" s="123" t="s">
        <v>203</v>
      </c>
      <c r="E55" s="150"/>
      <c r="F55" s="150"/>
      <c r="G55" s="150"/>
      <c r="H55" s="150"/>
      <c r="I55" s="150">
        <v>0</v>
      </c>
      <c r="J55" s="151"/>
    </row>
    <row r="56" spans="2:12" ht="23.25" x14ac:dyDescent="0.25">
      <c r="B56" s="82" t="s">
        <v>195</v>
      </c>
      <c r="C56" s="90" t="s">
        <v>199</v>
      </c>
      <c r="D56" s="123" t="s">
        <v>204</v>
      </c>
      <c r="E56" s="150"/>
      <c r="F56" s="150"/>
      <c r="G56" s="150"/>
      <c r="H56" s="150"/>
      <c r="I56" s="150">
        <v>0</v>
      </c>
      <c r="J56" s="151"/>
    </row>
    <row r="57" spans="2:12" ht="24" thickBot="1" x14ac:dyDescent="0.3">
      <c r="B57" s="82" t="s">
        <v>584</v>
      </c>
      <c r="C57" s="94" t="s">
        <v>200</v>
      </c>
      <c r="D57" s="95" t="s">
        <v>205</v>
      </c>
      <c r="E57" s="187"/>
      <c r="F57" s="187"/>
      <c r="G57" s="187"/>
      <c r="H57" s="187"/>
      <c r="I57" s="187">
        <v>0</v>
      </c>
      <c r="J57" s="188"/>
    </row>
    <row r="58" spans="2:12" x14ac:dyDescent="0.25">
      <c r="B58" s="41"/>
      <c r="C58" s="127"/>
      <c r="D58" s="127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25" t="s">
        <v>7</v>
      </c>
      <c r="D59" s="125" t="s">
        <v>8</v>
      </c>
      <c r="E59" s="162" t="s">
        <v>9</v>
      </c>
      <c r="F59" s="162"/>
      <c r="G59" s="162"/>
      <c r="H59" s="162"/>
      <c r="I59" s="162" t="s">
        <v>10</v>
      </c>
      <c r="J59" s="163"/>
    </row>
    <row r="60" spans="2:12" ht="15.75" thickBot="1" x14ac:dyDescent="0.3">
      <c r="B60" s="40">
        <v>1</v>
      </c>
      <c r="C60" s="128">
        <v>2</v>
      </c>
      <c r="D60" s="128">
        <v>3</v>
      </c>
      <c r="E60" s="261">
        <v>4</v>
      </c>
      <c r="F60" s="261"/>
      <c r="G60" s="261"/>
      <c r="H60" s="261"/>
      <c r="I60" s="157">
        <v>5</v>
      </c>
      <c r="J60" s="158"/>
    </row>
    <row r="61" spans="2:12" ht="34.5" x14ac:dyDescent="0.25">
      <c r="B61" s="83" t="s">
        <v>580</v>
      </c>
      <c r="C61" s="92" t="s">
        <v>206</v>
      </c>
      <c r="D61" s="124" t="s">
        <v>207</v>
      </c>
      <c r="E61" s="176"/>
      <c r="F61" s="176"/>
      <c r="G61" s="176"/>
      <c r="H61" s="176"/>
      <c r="I61" s="176">
        <v>0</v>
      </c>
      <c r="J61" s="177"/>
    </row>
    <row r="62" spans="2:12" ht="34.5" x14ac:dyDescent="0.25">
      <c r="B62" s="82" t="s">
        <v>209</v>
      </c>
      <c r="C62" s="90" t="s">
        <v>208</v>
      </c>
      <c r="D62" s="123" t="s">
        <v>369</v>
      </c>
      <c r="E62" s="150"/>
      <c r="F62" s="150"/>
      <c r="G62" s="150"/>
      <c r="H62" s="150"/>
      <c r="I62" s="150">
        <v>0</v>
      </c>
      <c r="J62" s="151"/>
    </row>
    <row r="63" spans="2:12" x14ac:dyDescent="0.25">
      <c r="B63" s="81" t="s">
        <v>210</v>
      </c>
      <c r="C63" s="90" t="s">
        <v>213</v>
      </c>
      <c r="D63" s="123" t="s">
        <v>664</v>
      </c>
      <c r="E63" s="155">
        <f>E64+E65+E66+E67+E68+E69+E70</f>
        <v>0</v>
      </c>
      <c r="F63" s="155"/>
      <c r="G63" s="155"/>
      <c r="H63" s="155"/>
      <c r="I63" s="155">
        <f>I64+I65+I66+I67+I68+I69+I70</f>
        <v>0</v>
      </c>
      <c r="J63" s="159"/>
    </row>
    <row r="64" spans="2:12" ht="34.5" x14ac:dyDescent="0.25">
      <c r="B64" s="82" t="s">
        <v>211</v>
      </c>
      <c r="C64" s="90" t="s">
        <v>212</v>
      </c>
      <c r="D64" s="123" t="s">
        <v>214</v>
      </c>
      <c r="E64" s="150"/>
      <c r="F64" s="150"/>
      <c r="G64" s="150"/>
      <c r="H64" s="150"/>
      <c r="I64" s="150">
        <v>0</v>
      </c>
      <c r="J64" s="151"/>
    </row>
    <row r="65" spans="2:10" ht="34.5" x14ac:dyDescent="0.25">
      <c r="B65" s="82" t="s">
        <v>215</v>
      </c>
      <c r="C65" s="90" t="s">
        <v>216</v>
      </c>
      <c r="D65" s="123" t="s">
        <v>217</v>
      </c>
      <c r="E65" s="150"/>
      <c r="F65" s="150"/>
      <c r="G65" s="150"/>
      <c r="H65" s="150"/>
      <c r="I65" s="150">
        <v>0</v>
      </c>
      <c r="J65" s="151"/>
    </row>
    <row r="66" spans="2:10" ht="23.25" x14ac:dyDescent="0.25">
      <c r="B66" s="82" t="s">
        <v>218</v>
      </c>
      <c r="C66" s="90" t="s">
        <v>219</v>
      </c>
      <c r="D66" s="123" t="s">
        <v>220</v>
      </c>
      <c r="E66" s="150"/>
      <c r="F66" s="150"/>
      <c r="G66" s="150"/>
      <c r="H66" s="150"/>
      <c r="I66" s="150">
        <v>0</v>
      </c>
      <c r="J66" s="151"/>
    </row>
    <row r="67" spans="2:10" ht="34.5" x14ac:dyDescent="0.25">
      <c r="B67" s="82" t="s">
        <v>221</v>
      </c>
      <c r="C67" s="90" t="s">
        <v>228</v>
      </c>
      <c r="D67" s="123" t="s">
        <v>229</v>
      </c>
      <c r="E67" s="150"/>
      <c r="F67" s="150"/>
      <c r="G67" s="150"/>
      <c r="H67" s="150"/>
      <c r="I67" s="150">
        <v>0</v>
      </c>
      <c r="J67" s="151"/>
    </row>
    <row r="68" spans="2:10" ht="23.25" x14ac:dyDescent="0.25">
      <c r="B68" s="82" t="s">
        <v>222</v>
      </c>
      <c r="C68" s="90" t="s">
        <v>227</v>
      </c>
      <c r="D68" s="123" t="s">
        <v>230</v>
      </c>
      <c r="E68" s="150"/>
      <c r="F68" s="150"/>
      <c r="G68" s="150"/>
      <c r="H68" s="150"/>
      <c r="I68" s="150">
        <v>0</v>
      </c>
      <c r="J68" s="151"/>
    </row>
    <row r="69" spans="2:10" ht="23.25" x14ac:dyDescent="0.25">
      <c r="B69" s="82" t="s">
        <v>223</v>
      </c>
      <c r="C69" s="90" t="s">
        <v>226</v>
      </c>
      <c r="D69" s="123" t="s">
        <v>231</v>
      </c>
      <c r="E69" s="150"/>
      <c r="F69" s="150"/>
      <c r="G69" s="150"/>
      <c r="H69" s="150"/>
      <c r="I69" s="150">
        <v>0</v>
      </c>
      <c r="J69" s="151"/>
    </row>
    <row r="70" spans="2:10" ht="34.5" x14ac:dyDescent="0.25">
      <c r="B70" s="82" t="s">
        <v>224</v>
      </c>
      <c r="C70" s="90" t="s">
        <v>225</v>
      </c>
      <c r="D70" s="123" t="s">
        <v>232</v>
      </c>
      <c r="E70" s="150"/>
      <c r="F70" s="150"/>
      <c r="G70" s="150"/>
      <c r="H70" s="150"/>
      <c r="I70" s="150">
        <v>0</v>
      </c>
      <c r="J70" s="151"/>
    </row>
    <row r="71" spans="2:10" x14ac:dyDescent="0.25">
      <c r="B71" s="81" t="s">
        <v>367</v>
      </c>
      <c r="C71" s="90" t="s">
        <v>368</v>
      </c>
      <c r="D71" s="123"/>
      <c r="E71" s="155">
        <f>E72+E73+E74</f>
        <v>0</v>
      </c>
      <c r="F71" s="155"/>
      <c r="G71" s="155"/>
      <c r="H71" s="155"/>
      <c r="I71" s="155">
        <f>I72+I73+I74</f>
        <v>0</v>
      </c>
      <c r="J71" s="159"/>
    </row>
    <row r="72" spans="2:10" ht="23.25" x14ac:dyDescent="0.25">
      <c r="B72" s="82" t="s">
        <v>233</v>
      </c>
      <c r="C72" s="90" t="s">
        <v>236</v>
      </c>
      <c r="D72" s="123" t="s">
        <v>239</v>
      </c>
      <c r="E72" s="150"/>
      <c r="F72" s="150"/>
      <c r="G72" s="150"/>
      <c r="H72" s="150"/>
      <c r="I72" s="150">
        <v>0</v>
      </c>
      <c r="J72" s="151"/>
    </row>
    <row r="73" spans="2:10" x14ac:dyDescent="0.25">
      <c r="B73" s="82" t="s">
        <v>234</v>
      </c>
      <c r="C73" s="90" t="s">
        <v>237</v>
      </c>
      <c r="D73" s="123" t="s">
        <v>160</v>
      </c>
      <c r="E73" s="150"/>
      <c r="F73" s="150"/>
      <c r="G73" s="150"/>
      <c r="H73" s="150"/>
      <c r="I73" s="150">
        <v>0</v>
      </c>
      <c r="J73" s="151"/>
    </row>
    <row r="74" spans="2:10" x14ac:dyDescent="0.25">
      <c r="B74" s="82" t="s">
        <v>235</v>
      </c>
      <c r="C74" s="90" t="s">
        <v>238</v>
      </c>
      <c r="D74" s="123" t="s">
        <v>240</v>
      </c>
      <c r="E74" s="150"/>
      <c r="F74" s="150"/>
      <c r="G74" s="150"/>
      <c r="H74" s="150"/>
      <c r="I74" s="150">
        <v>0</v>
      </c>
      <c r="J74" s="151"/>
    </row>
    <row r="75" spans="2:10" x14ac:dyDescent="0.25">
      <c r="B75" s="80" t="s">
        <v>19</v>
      </c>
      <c r="C75" s="90" t="s">
        <v>370</v>
      </c>
      <c r="D75" s="123"/>
      <c r="E75" s="160">
        <f>E76+E92</f>
        <v>0</v>
      </c>
      <c r="F75" s="160"/>
      <c r="G75" s="160"/>
      <c r="H75" s="160"/>
      <c r="I75" s="160">
        <f>I76+I92</f>
        <v>0</v>
      </c>
      <c r="J75" s="231"/>
    </row>
    <row r="76" spans="2:10" ht="23.25" x14ac:dyDescent="0.25">
      <c r="B76" s="81" t="s">
        <v>241</v>
      </c>
      <c r="C76" s="90" t="s">
        <v>371</v>
      </c>
      <c r="D76" s="123" t="s">
        <v>656</v>
      </c>
      <c r="E76" s="155">
        <f>E77+E78+E82+E83+E91</f>
        <v>0</v>
      </c>
      <c r="F76" s="155"/>
      <c r="G76" s="155"/>
      <c r="H76" s="155"/>
      <c r="I76" s="155">
        <f>I77+I78+I82+I83+I91</f>
        <v>0</v>
      </c>
      <c r="J76" s="159"/>
    </row>
    <row r="77" spans="2:10" ht="23.25" x14ac:dyDescent="0.25">
      <c r="B77" s="82" t="s">
        <v>242</v>
      </c>
      <c r="C77" s="90" t="s">
        <v>372</v>
      </c>
      <c r="D77" s="123" t="s">
        <v>657</v>
      </c>
      <c r="E77" s="150"/>
      <c r="F77" s="150"/>
      <c r="G77" s="150"/>
      <c r="H77" s="150"/>
      <c r="I77" s="150">
        <v>0</v>
      </c>
      <c r="J77" s="151"/>
    </row>
    <row r="78" spans="2:10" ht="15.75" thickBot="1" x14ac:dyDescent="0.3">
      <c r="B78" s="82" t="s">
        <v>20</v>
      </c>
      <c r="C78" s="94" t="s">
        <v>373</v>
      </c>
      <c r="D78" s="95" t="s">
        <v>654</v>
      </c>
      <c r="E78" s="187"/>
      <c r="F78" s="187"/>
      <c r="G78" s="187"/>
      <c r="H78" s="187"/>
      <c r="I78" s="187">
        <v>0</v>
      </c>
      <c r="J78" s="188"/>
    </row>
    <row r="79" spans="2:10" x14ac:dyDescent="0.25">
      <c r="B79" s="41"/>
      <c r="C79" s="127"/>
      <c r="D79" s="127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25" t="s">
        <v>7</v>
      </c>
      <c r="D80" s="125" t="s">
        <v>8</v>
      </c>
      <c r="E80" s="162" t="s">
        <v>9</v>
      </c>
      <c r="F80" s="162"/>
      <c r="G80" s="162"/>
      <c r="H80" s="162"/>
      <c r="I80" s="162" t="s">
        <v>10</v>
      </c>
      <c r="J80" s="163"/>
    </row>
    <row r="81" spans="2:10" ht="15.75" thickBot="1" x14ac:dyDescent="0.3">
      <c r="B81" s="40">
        <v>1</v>
      </c>
      <c r="C81" s="128">
        <v>2</v>
      </c>
      <c r="D81" s="128">
        <v>3</v>
      </c>
      <c r="E81" s="261">
        <v>4</v>
      </c>
      <c r="F81" s="261"/>
      <c r="G81" s="261"/>
      <c r="H81" s="261"/>
      <c r="I81" s="157">
        <v>5</v>
      </c>
      <c r="J81" s="158"/>
    </row>
    <row r="82" spans="2:10" x14ac:dyDescent="0.25">
      <c r="B82" s="83" t="s">
        <v>21</v>
      </c>
      <c r="C82" s="92" t="s">
        <v>374</v>
      </c>
      <c r="D82" s="124" t="s">
        <v>655</v>
      </c>
      <c r="E82" s="259"/>
      <c r="F82" s="259"/>
      <c r="G82" s="259"/>
      <c r="H82" s="259"/>
      <c r="I82" s="176">
        <v>0</v>
      </c>
      <c r="J82" s="177"/>
    </row>
    <row r="83" spans="2:10" x14ac:dyDescent="0.25">
      <c r="B83" s="82" t="s">
        <v>22</v>
      </c>
      <c r="C83" s="90" t="s">
        <v>375</v>
      </c>
      <c r="D83" s="123" t="s">
        <v>240</v>
      </c>
      <c r="E83" s="155">
        <f>E84+E85+E86+E87+E88+E89+E90</f>
        <v>0</v>
      </c>
      <c r="F83" s="155"/>
      <c r="G83" s="155"/>
      <c r="H83" s="155"/>
      <c r="I83" s="155">
        <f>I84+I85+I86+I87+I88+I89+I90</f>
        <v>0</v>
      </c>
      <c r="J83" s="159"/>
    </row>
    <row r="84" spans="2:10" ht="34.5" x14ac:dyDescent="0.25">
      <c r="B84" s="85" t="s">
        <v>243</v>
      </c>
      <c r="C84" s="90" t="s">
        <v>376</v>
      </c>
      <c r="D84" s="123" t="s">
        <v>398</v>
      </c>
      <c r="E84" s="149"/>
      <c r="F84" s="149"/>
      <c r="G84" s="149"/>
      <c r="H84" s="149"/>
      <c r="I84" s="150">
        <v>0</v>
      </c>
      <c r="J84" s="151"/>
    </row>
    <row r="85" spans="2:10" x14ac:dyDescent="0.25">
      <c r="B85" s="79" t="s">
        <v>244</v>
      </c>
      <c r="C85" s="90" t="s">
        <v>377</v>
      </c>
      <c r="D85" s="123" t="s">
        <v>399</v>
      </c>
      <c r="E85" s="149"/>
      <c r="F85" s="149"/>
      <c r="G85" s="149"/>
      <c r="H85" s="149"/>
      <c r="I85" s="150">
        <v>0</v>
      </c>
      <c r="J85" s="151"/>
    </row>
    <row r="86" spans="2:10" x14ac:dyDescent="0.25">
      <c r="B86" s="79" t="s">
        <v>245</v>
      </c>
      <c r="C86" s="90" t="s">
        <v>378</v>
      </c>
      <c r="D86" s="123" t="s">
        <v>400</v>
      </c>
      <c r="E86" s="149"/>
      <c r="F86" s="149"/>
      <c r="G86" s="149"/>
      <c r="H86" s="149"/>
      <c r="I86" s="150">
        <v>0</v>
      </c>
      <c r="J86" s="151"/>
    </row>
    <row r="87" spans="2:10" x14ac:dyDescent="0.25">
      <c r="B87" s="79" t="s">
        <v>246</v>
      </c>
      <c r="C87" s="90" t="s">
        <v>379</v>
      </c>
      <c r="D87" s="123" t="s">
        <v>401</v>
      </c>
      <c r="E87" s="149"/>
      <c r="F87" s="149"/>
      <c r="G87" s="149"/>
      <c r="H87" s="149"/>
      <c r="I87" s="150">
        <v>0</v>
      </c>
      <c r="J87" s="151"/>
    </row>
    <row r="88" spans="2:10" x14ac:dyDescent="0.25">
      <c r="B88" s="79" t="s">
        <v>247</v>
      </c>
      <c r="C88" s="90" t="s">
        <v>380</v>
      </c>
      <c r="D88" s="123" t="s">
        <v>402</v>
      </c>
      <c r="E88" s="149"/>
      <c r="F88" s="149"/>
      <c r="G88" s="149"/>
      <c r="H88" s="149"/>
      <c r="I88" s="150">
        <v>0</v>
      </c>
      <c r="J88" s="151"/>
    </row>
    <row r="89" spans="2:10" x14ac:dyDescent="0.25">
      <c r="B89" s="79" t="s">
        <v>248</v>
      </c>
      <c r="C89" s="90" t="s">
        <v>381</v>
      </c>
      <c r="D89" s="123" t="s">
        <v>403</v>
      </c>
      <c r="E89" s="149"/>
      <c r="F89" s="149"/>
      <c r="G89" s="149"/>
      <c r="H89" s="149"/>
      <c r="I89" s="150">
        <v>0</v>
      </c>
      <c r="J89" s="151"/>
    </row>
    <row r="90" spans="2:10" x14ac:dyDescent="0.25">
      <c r="B90" s="79" t="s">
        <v>249</v>
      </c>
      <c r="C90" s="90" t="s">
        <v>382</v>
      </c>
      <c r="D90" s="123" t="s">
        <v>404</v>
      </c>
      <c r="E90" s="149"/>
      <c r="F90" s="149"/>
      <c r="G90" s="149"/>
      <c r="H90" s="149"/>
      <c r="I90" s="150">
        <v>0</v>
      </c>
      <c r="J90" s="151"/>
    </row>
    <row r="91" spans="2:10" x14ac:dyDescent="0.25">
      <c r="B91" s="82" t="s">
        <v>625</v>
      </c>
      <c r="C91" s="90" t="s">
        <v>614</v>
      </c>
      <c r="D91" s="143" t="s">
        <v>615</v>
      </c>
      <c r="E91" s="150"/>
      <c r="F91" s="150"/>
      <c r="G91" s="150"/>
      <c r="H91" s="150"/>
      <c r="I91" s="150">
        <v>0</v>
      </c>
      <c r="J91" s="151"/>
    </row>
    <row r="92" spans="2:10" x14ac:dyDescent="0.25">
      <c r="B92" s="78" t="s">
        <v>250</v>
      </c>
      <c r="C92" s="90" t="s">
        <v>383</v>
      </c>
      <c r="D92" s="123" t="s">
        <v>686</v>
      </c>
      <c r="E92" s="155">
        <f>E93+E94+E95+E105</f>
        <v>0</v>
      </c>
      <c r="F92" s="155"/>
      <c r="G92" s="155"/>
      <c r="H92" s="155"/>
      <c r="I92" s="155">
        <f>I93+I94+I95+I105</f>
        <v>0</v>
      </c>
      <c r="J92" s="159"/>
    </row>
    <row r="93" spans="2:10" ht="23.25" x14ac:dyDescent="0.25">
      <c r="B93" s="79" t="s">
        <v>251</v>
      </c>
      <c r="C93" s="90" t="s">
        <v>384</v>
      </c>
      <c r="D93" s="123" t="s">
        <v>405</v>
      </c>
      <c r="E93" s="149"/>
      <c r="F93" s="149"/>
      <c r="G93" s="149"/>
      <c r="H93" s="149"/>
      <c r="I93" s="150">
        <v>0</v>
      </c>
      <c r="J93" s="151"/>
    </row>
    <row r="94" spans="2:10" x14ac:dyDescent="0.25">
      <c r="B94" s="79" t="s">
        <v>252</v>
      </c>
      <c r="C94" s="90" t="s">
        <v>385</v>
      </c>
      <c r="D94" s="123" t="s">
        <v>406</v>
      </c>
      <c r="E94" s="149"/>
      <c r="F94" s="149"/>
      <c r="G94" s="149"/>
      <c r="H94" s="149"/>
      <c r="I94" s="150">
        <v>0</v>
      </c>
      <c r="J94" s="151"/>
    </row>
    <row r="95" spans="2:10" x14ac:dyDescent="0.25">
      <c r="B95" s="79" t="s">
        <v>253</v>
      </c>
      <c r="C95" s="90" t="s">
        <v>386</v>
      </c>
      <c r="D95" s="123" t="s">
        <v>407</v>
      </c>
      <c r="E95" s="147">
        <f>E96+E97+E98+E99+E100+E101+E102+E103+E104</f>
        <v>0</v>
      </c>
      <c r="F95" s="147"/>
      <c r="G95" s="147"/>
      <c r="H95" s="147"/>
      <c r="I95" s="147">
        <f>I96+I97+I98+I99+I100+I101+I102+I103+I104</f>
        <v>0</v>
      </c>
      <c r="J95" s="148"/>
    </row>
    <row r="96" spans="2:10" ht="34.5" x14ac:dyDescent="0.25">
      <c r="B96" s="77" t="s">
        <v>254</v>
      </c>
      <c r="C96" s="90" t="s">
        <v>387</v>
      </c>
      <c r="D96" s="123" t="s">
        <v>408</v>
      </c>
      <c r="E96" s="149"/>
      <c r="F96" s="149"/>
      <c r="G96" s="149"/>
      <c r="H96" s="149"/>
      <c r="I96" s="150">
        <v>0</v>
      </c>
      <c r="J96" s="151"/>
    </row>
    <row r="97" spans="2:10" ht="23.25" x14ac:dyDescent="0.25">
      <c r="B97" s="77" t="s">
        <v>255</v>
      </c>
      <c r="C97" s="90" t="s">
        <v>388</v>
      </c>
      <c r="D97" s="123" t="s">
        <v>409</v>
      </c>
      <c r="E97" s="149"/>
      <c r="F97" s="149"/>
      <c r="G97" s="149"/>
      <c r="H97" s="149"/>
      <c r="I97" s="150">
        <v>0</v>
      </c>
      <c r="J97" s="151"/>
    </row>
    <row r="98" spans="2:10" ht="23.25" x14ac:dyDescent="0.25">
      <c r="B98" s="77" t="s">
        <v>256</v>
      </c>
      <c r="C98" s="90" t="s">
        <v>389</v>
      </c>
      <c r="D98" s="123" t="s">
        <v>410</v>
      </c>
      <c r="E98" s="149"/>
      <c r="F98" s="149"/>
      <c r="G98" s="149"/>
      <c r="H98" s="149"/>
      <c r="I98" s="150">
        <v>0</v>
      </c>
      <c r="J98" s="151"/>
    </row>
    <row r="99" spans="2:10" ht="23.25" x14ac:dyDescent="0.25">
      <c r="B99" s="77" t="s">
        <v>257</v>
      </c>
      <c r="C99" s="90" t="s">
        <v>390</v>
      </c>
      <c r="D99" s="123" t="s">
        <v>411</v>
      </c>
      <c r="E99" s="149"/>
      <c r="F99" s="149"/>
      <c r="G99" s="149"/>
      <c r="H99" s="149"/>
      <c r="I99" s="150">
        <v>0</v>
      </c>
      <c r="J99" s="151"/>
    </row>
    <row r="100" spans="2:10" ht="23.25" x14ac:dyDescent="0.25">
      <c r="B100" s="77" t="s">
        <v>258</v>
      </c>
      <c r="C100" s="90" t="s">
        <v>391</v>
      </c>
      <c r="D100" s="123" t="s">
        <v>412</v>
      </c>
      <c r="E100" s="149"/>
      <c r="F100" s="149"/>
      <c r="G100" s="149"/>
      <c r="H100" s="149"/>
      <c r="I100" s="150">
        <v>0</v>
      </c>
      <c r="J100" s="151"/>
    </row>
    <row r="101" spans="2:10" ht="34.5" x14ac:dyDescent="0.25">
      <c r="B101" s="77" t="s">
        <v>259</v>
      </c>
      <c r="C101" s="90" t="s">
        <v>392</v>
      </c>
      <c r="D101" s="123" t="s">
        <v>413</v>
      </c>
      <c r="E101" s="149"/>
      <c r="F101" s="149"/>
      <c r="G101" s="149"/>
      <c r="H101" s="149"/>
      <c r="I101" s="150">
        <v>0</v>
      </c>
      <c r="J101" s="151"/>
    </row>
    <row r="102" spans="2:10" x14ac:dyDescent="0.25">
      <c r="B102" s="77" t="s">
        <v>260</v>
      </c>
      <c r="C102" s="90" t="s">
        <v>393</v>
      </c>
      <c r="D102" s="123" t="s">
        <v>414</v>
      </c>
      <c r="E102" s="149"/>
      <c r="F102" s="149"/>
      <c r="G102" s="149"/>
      <c r="H102" s="149"/>
      <c r="I102" s="150">
        <v>0</v>
      </c>
      <c r="J102" s="151"/>
    </row>
    <row r="103" spans="2:10" ht="23.25" x14ac:dyDescent="0.25">
      <c r="B103" s="77" t="s">
        <v>261</v>
      </c>
      <c r="C103" s="90" t="s">
        <v>394</v>
      </c>
      <c r="D103" s="123" t="s">
        <v>415</v>
      </c>
      <c r="E103" s="149"/>
      <c r="F103" s="149"/>
      <c r="G103" s="149"/>
      <c r="H103" s="149"/>
      <c r="I103" s="150">
        <v>0</v>
      </c>
      <c r="J103" s="151"/>
    </row>
    <row r="104" spans="2:10" x14ac:dyDescent="0.25">
      <c r="B104" s="77" t="s">
        <v>262</v>
      </c>
      <c r="C104" s="90" t="s">
        <v>395</v>
      </c>
      <c r="D104" s="123" t="s">
        <v>416</v>
      </c>
      <c r="E104" s="149"/>
      <c r="F104" s="149"/>
      <c r="G104" s="149"/>
      <c r="H104" s="149"/>
      <c r="I104" s="150">
        <v>0</v>
      </c>
      <c r="J104" s="151"/>
    </row>
    <row r="105" spans="2:10" x14ac:dyDescent="0.25">
      <c r="B105" s="79" t="s">
        <v>263</v>
      </c>
      <c r="C105" s="90" t="s">
        <v>396</v>
      </c>
      <c r="D105" s="123" t="s">
        <v>417</v>
      </c>
      <c r="E105" s="149"/>
      <c r="F105" s="149"/>
      <c r="G105" s="149"/>
      <c r="H105" s="149"/>
      <c r="I105" s="150">
        <v>0</v>
      </c>
      <c r="J105" s="151"/>
    </row>
    <row r="106" spans="2:10" x14ac:dyDescent="0.25">
      <c r="B106" s="80" t="s">
        <v>23</v>
      </c>
      <c r="C106" s="90" t="s">
        <v>397</v>
      </c>
      <c r="D106" s="123"/>
      <c r="E106" s="160">
        <f>E111</f>
        <v>0</v>
      </c>
      <c r="F106" s="160"/>
      <c r="G106" s="160"/>
      <c r="H106" s="160"/>
      <c r="I106" s="160">
        <f>I111</f>
        <v>0</v>
      </c>
      <c r="J106" s="231"/>
    </row>
    <row r="107" spans="2:10" ht="15.75" thickBot="1" x14ac:dyDescent="0.3">
      <c r="B107" s="81" t="s">
        <v>13</v>
      </c>
      <c r="C107" s="86"/>
      <c r="D107" s="87"/>
      <c r="E107" s="257"/>
      <c r="F107" s="257"/>
      <c r="G107" s="257"/>
      <c r="H107" s="257"/>
      <c r="I107" s="257"/>
      <c r="J107" s="258"/>
    </row>
    <row r="108" spans="2:10" x14ac:dyDescent="0.25">
      <c r="B108" s="41"/>
      <c r="C108" s="127"/>
      <c r="D108" s="127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25" t="s">
        <v>7</v>
      </c>
      <c r="D109" s="125" t="s">
        <v>8</v>
      </c>
      <c r="E109" s="162" t="s">
        <v>9</v>
      </c>
      <c r="F109" s="162"/>
      <c r="G109" s="162"/>
      <c r="H109" s="162"/>
      <c r="I109" s="162" t="s">
        <v>10</v>
      </c>
      <c r="J109" s="163"/>
    </row>
    <row r="110" spans="2:10" ht="15.75" thickBot="1" x14ac:dyDescent="0.3">
      <c r="B110" s="40">
        <v>1</v>
      </c>
      <c r="C110" s="128">
        <v>2</v>
      </c>
      <c r="D110" s="128">
        <v>3</v>
      </c>
      <c r="E110" s="261">
        <v>4</v>
      </c>
      <c r="F110" s="261"/>
      <c r="G110" s="261"/>
      <c r="H110" s="261"/>
      <c r="I110" s="157">
        <v>5</v>
      </c>
      <c r="J110" s="158"/>
    </row>
    <row r="111" spans="2:10" x14ac:dyDescent="0.25">
      <c r="B111" s="110" t="s">
        <v>24</v>
      </c>
      <c r="C111" s="92" t="s">
        <v>264</v>
      </c>
      <c r="D111" s="124" t="s">
        <v>687</v>
      </c>
      <c r="E111" s="153">
        <f>E112+E113</f>
        <v>0</v>
      </c>
      <c r="F111" s="153"/>
      <c r="G111" s="153"/>
      <c r="H111" s="153"/>
      <c r="I111" s="153">
        <f>I112+I113</f>
        <v>0</v>
      </c>
      <c r="J111" s="154"/>
    </row>
    <row r="112" spans="2:10" ht="23.25" x14ac:dyDescent="0.25">
      <c r="B112" s="82" t="s">
        <v>265</v>
      </c>
      <c r="C112" s="90" t="s">
        <v>266</v>
      </c>
      <c r="D112" s="123" t="s">
        <v>688</v>
      </c>
      <c r="E112" s="149"/>
      <c r="F112" s="149"/>
      <c r="G112" s="149"/>
      <c r="H112" s="149"/>
      <c r="I112" s="150">
        <v>0</v>
      </c>
      <c r="J112" s="151"/>
    </row>
    <row r="113" spans="2:10" ht="15.75" thickBot="1" x14ac:dyDescent="0.3">
      <c r="B113" s="82" t="s">
        <v>581</v>
      </c>
      <c r="C113" s="94" t="s">
        <v>267</v>
      </c>
      <c r="D113" s="95" t="s">
        <v>682</v>
      </c>
      <c r="E113" s="164"/>
      <c r="F113" s="164"/>
      <c r="G113" s="164"/>
      <c r="H113" s="164"/>
      <c r="I113" s="187">
        <v>0</v>
      </c>
      <c r="J113" s="188"/>
    </row>
    <row r="114" spans="2:10" ht="27" customHeight="1" x14ac:dyDescent="0.25">
      <c r="B114" s="107" t="s">
        <v>25</v>
      </c>
      <c r="C114" s="129"/>
      <c r="D114" s="129"/>
      <c r="E114" s="129"/>
      <c r="F114" s="129"/>
      <c r="G114" s="129"/>
      <c r="H114" s="129"/>
      <c r="I114" s="129"/>
      <c r="J114" s="129"/>
    </row>
    <row r="115" spans="2:10" ht="30" customHeight="1" x14ac:dyDescent="0.25">
      <c r="B115" s="44" t="s">
        <v>6</v>
      </c>
      <c r="C115" s="130" t="s">
        <v>7</v>
      </c>
      <c r="D115" s="130" t="s">
        <v>8</v>
      </c>
      <c r="E115" s="162" t="s">
        <v>9</v>
      </c>
      <c r="F115" s="162"/>
      <c r="G115" s="162"/>
      <c r="H115" s="162"/>
      <c r="I115" s="162" t="s">
        <v>10</v>
      </c>
      <c r="J115" s="163"/>
    </row>
    <row r="116" spans="2:10" ht="15.75" thickBot="1" x14ac:dyDescent="0.3">
      <c r="B116" s="45">
        <v>1</v>
      </c>
      <c r="C116" s="131">
        <v>2</v>
      </c>
      <c r="D116" s="131">
        <v>3</v>
      </c>
      <c r="E116" s="178">
        <v>4</v>
      </c>
      <c r="F116" s="178"/>
      <c r="G116" s="178"/>
      <c r="H116" s="178"/>
      <c r="I116" s="178">
        <v>5</v>
      </c>
      <c r="J116" s="179"/>
    </row>
    <row r="117" spans="2:10" x14ac:dyDescent="0.25">
      <c r="B117" s="84" t="s">
        <v>27</v>
      </c>
      <c r="C117" s="92" t="s">
        <v>421</v>
      </c>
      <c r="D117" s="124"/>
      <c r="E117" s="201">
        <f>E118+E199+E226</f>
        <v>151328965.87</v>
      </c>
      <c r="F117" s="201"/>
      <c r="G117" s="201"/>
      <c r="H117" s="201"/>
      <c r="I117" s="201">
        <f>I118+I199+I226</f>
        <v>146425564.53999999</v>
      </c>
      <c r="J117" s="202"/>
    </row>
    <row r="118" spans="2:10" x14ac:dyDescent="0.25">
      <c r="B118" s="80" t="s">
        <v>28</v>
      </c>
      <c r="C118" s="90" t="s">
        <v>422</v>
      </c>
      <c r="D118" s="123" t="s">
        <v>689</v>
      </c>
      <c r="E118" s="160">
        <f>E119+E124+E133+E136+E151+E158+E169+E171+E178+E191</f>
        <v>150767709.87</v>
      </c>
      <c r="F118" s="160"/>
      <c r="G118" s="160"/>
      <c r="H118" s="160"/>
      <c r="I118" s="160">
        <f>I119+I124+I133+I136+I151+I158+I169+I171+I178+I191</f>
        <v>145858100.44999999</v>
      </c>
      <c r="J118" s="231"/>
    </row>
    <row r="119" spans="2:10" ht="23.25" x14ac:dyDescent="0.25">
      <c r="B119" s="81" t="s">
        <v>418</v>
      </c>
      <c r="C119" s="90" t="s">
        <v>423</v>
      </c>
      <c r="D119" s="123" t="s">
        <v>690</v>
      </c>
      <c r="E119" s="155">
        <f>E120+E121+E122+E123</f>
        <v>137834776.16</v>
      </c>
      <c r="F119" s="155"/>
      <c r="G119" s="155"/>
      <c r="H119" s="155"/>
      <c r="I119" s="155">
        <f>I120+I121+I122+I123</f>
        <v>131557960.34999999</v>
      </c>
      <c r="J119" s="159"/>
    </row>
    <row r="120" spans="2:10" ht="23.25" x14ac:dyDescent="0.25">
      <c r="B120" s="82" t="s">
        <v>419</v>
      </c>
      <c r="C120" s="90" t="s">
        <v>424</v>
      </c>
      <c r="D120" s="123" t="s">
        <v>691</v>
      </c>
      <c r="E120" s="149">
        <v>111326433.59999999</v>
      </c>
      <c r="F120" s="149"/>
      <c r="G120" s="149"/>
      <c r="H120" s="149"/>
      <c r="I120" s="150">
        <v>105205136.88</v>
      </c>
      <c r="J120" s="151"/>
    </row>
    <row r="121" spans="2:10" x14ac:dyDescent="0.25">
      <c r="B121" s="82" t="s">
        <v>268</v>
      </c>
      <c r="C121" s="90" t="s">
        <v>425</v>
      </c>
      <c r="D121" s="123" t="s">
        <v>692</v>
      </c>
      <c r="E121" s="149">
        <v>56000</v>
      </c>
      <c r="F121" s="149"/>
      <c r="G121" s="149"/>
      <c r="H121" s="149"/>
      <c r="I121" s="150">
        <v>70700</v>
      </c>
      <c r="J121" s="151"/>
    </row>
    <row r="122" spans="2:10" x14ac:dyDescent="0.25">
      <c r="B122" s="82" t="s">
        <v>29</v>
      </c>
      <c r="C122" s="90" t="s">
        <v>426</v>
      </c>
      <c r="D122" s="123" t="s">
        <v>693</v>
      </c>
      <c r="E122" s="149">
        <v>25210853.050000001</v>
      </c>
      <c r="F122" s="149"/>
      <c r="G122" s="149"/>
      <c r="H122" s="149"/>
      <c r="I122" s="150">
        <v>24575540.469999999</v>
      </c>
      <c r="J122" s="151"/>
    </row>
    <row r="123" spans="2:10" ht="23.25" x14ac:dyDescent="0.25">
      <c r="B123" s="82" t="s">
        <v>585</v>
      </c>
      <c r="C123" s="90" t="s">
        <v>427</v>
      </c>
      <c r="D123" s="123" t="s">
        <v>441</v>
      </c>
      <c r="E123" s="149">
        <v>1241489.51</v>
      </c>
      <c r="F123" s="149"/>
      <c r="G123" s="149"/>
      <c r="H123" s="149"/>
      <c r="I123" s="150">
        <v>1706583</v>
      </c>
      <c r="J123" s="151"/>
    </row>
    <row r="124" spans="2:10" x14ac:dyDescent="0.25">
      <c r="B124" s="81" t="s">
        <v>172</v>
      </c>
      <c r="C124" s="90" t="s">
        <v>428</v>
      </c>
      <c r="D124" s="123" t="s">
        <v>694</v>
      </c>
      <c r="E124" s="155">
        <f>E125+E126+E127+E128+E129+E130+E131+E132</f>
        <v>9898478.4199999999</v>
      </c>
      <c r="F124" s="155"/>
      <c r="G124" s="155"/>
      <c r="H124" s="155"/>
      <c r="I124" s="155">
        <f>I125+I126+I127+I128+I129+I130+I131+I132</f>
        <v>11560443.5</v>
      </c>
      <c r="J124" s="159"/>
    </row>
    <row r="125" spans="2:10" ht="23.25" x14ac:dyDescent="0.25">
      <c r="B125" s="82" t="s">
        <v>269</v>
      </c>
      <c r="C125" s="90" t="s">
        <v>429</v>
      </c>
      <c r="D125" s="123" t="s">
        <v>695</v>
      </c>
      <c r="E125" s="149">
        <v>240786.62</v>
      </c>
      <c r="F125" s="149"/>
      <c r="G125" s="149"/>
      <c r="H125" s="149"/>
      <c r="I125" s="150">
        <v>145934.06</v>
      </c>
      <c r="J125" s="151"/>
    </row>
    <row r="126" spans="2:10" x14ac:dyDescent="0.25">
      <c r="B126" s="82" t="s">
        <v>30</v>
      </c>
      <c r="C126" s="90" t="s">
        <v>430</v>
      </c>
      <c r="D126" s="123" t="s">
        <v>696</v>
      </c>
      <c r="E126" s="149">
        <v>85299.34</v>
      </c>
      <c r="F126" s="149"/>
      <c r="G126" s="149"/>
      <c r="H126" s="149"/>
      <c r="I126" s="150">
        <v>84144.75</v>
      </c>
      <c r="J126" s="151"/>
    </row>
    <row r="127" spans="2:10" x14ac:dyDescent="0.25">
      <c r="B127" s="82" t="s">
        <v>31</v>
      </c>
      <c r="C127" s="90" t="s">
        <v>431</v>
      </c>
      <c r="D127" s="123" t="s">
        <v>697</v>
      </c>
      <c r="E127" s="149"/>
      <c r="F127" s="149"/>
      <c r="G127" s="149"/>
      <c r="H127" s="149"/>
      <c r="I127" s="150">
        <v>0</v>
      </c>
      <c r="J127" s="151"/>
    </row>
    <row r="128" spans="2:10" ht="23.25" x14ac:dyDescent="0.25">
      <c r="B128" s="82" t="s">
        <v>270</v>
      </c>
      <c r="C128" s="90" t="s">
        <v>432</v>
      </c>
      <c r="D128" s="123" t="s">
        <v>698</v>
      </c>
      <c r="E128" s="149">
        <v>389916</v>
      </c>
      <c r="F128" s="149"/>
      <c r="G128" s="149"/>
      <c r="H128" s="149"/>
      <c r="I128" s="150">
        <v>0</v>
      </c>
      <c r="J128" s="151"/>
    </row>
    <row r="129" spans="2:10" x14ac:dyDescent="0.25">
      <c r="B129" s="82" t="s">
        <v>32</v>
      </c>
      <c r="C129" s="90" t="s">
        <v>433</v>
      </c>
      <c r="D129" s="123" t="s">
        <v>699</v>
      </c>
      <c r="E129" s="149">
        <v>41640</v>
      </c>
      <c r="F129" s="149"/>
      <c r="G129" s="149"/>
      <c r="H129" s="149"/>
      <c r="I129" s="150">
        <v>111113</v>
      </c>
      <c r="J129" s="151"/>
    </row>
    <row r="130" spans="2:10" x14ac:dyDescent="0.25">
      <c r="B130" s="82" t="s">
        <v>33</v>
      </c>
      <c r="C130" s="90" t="s">
        <v>434</v>
      </c>
      <c r="D130" s="123" t="s">
        <v>700</v>
      </c>
      <c r="E130" s="149">
        <v>9106536.4600000009</v>
      </c>
      <c r="F130" s="149"/>
      <c r="G130" s="149"/>
      <c r="H130" s="149"/>
      <c r="I130" s="150">
        <v>11186777.029999999</v>
      </c>
      <c r="J130" s="151"/>
    </row>
    <row r="131" spans="2:10" x14ac:dyDescent="0.25">
      <c r="B131" s="82" t="s">
        <v>271</v>
      </c>
      <c r="C131" s="90" t="s">
        <v>435</v>
      </c>
      <c r="D131" s="123" t="s">
        <v>442</v>
      </c>
      <c r="E131" s="149">
        <v>34300</v>
      </c>
      <c r="F131" s="149"/>
      <c r="G131" s="149"/>
      <c r="H131" s="149"/>
      <c r="I131" s="150">
        <v>32474.66</v>
      </c>
      <c r="J131" s="151"/>
    </row>
    <row r="132" spans="2:10" ht="23.25" x14ac:dyDescent="0.25">
      <c r="B132" s="82" t="s">
        <v>272</v>
      </c>
      <c r="C132" s="90" t="s">
        <v>436</v>
      </c>
      <c r="D132" s="123" t="s">
        <v>444</v>
      </c>
      <c r="E132" s="149"/>
      <c r="F132" s="149"/>
      <c r="G132" s="149"/>
      <c r="H132" s="149"/>
      <c r="I132" s="150">
        <v>0</v>
      </c>
      <c r="J132" s="151"/>
    </row>
    <row r="133" spans="2:10" x14ac:dyDescent="0.25">
      <c r="B133" s="81" t="s">
        <v>34</v>
      </c>
      <c r="C133" s="90" t="s">
        <v>437</v>
      </c>
      <c r="D133" s="123" t="s">
        <v>701</v>
      </c>
      <c r="E133" s="155">
        <f>E134+E135</f>
        <v>0</v>
      </c>
      <c r="F133" s="155"/>
      <c r="G133" s="155"/>
      <c r="H133" s="155"/>
      <c r="I133" s="155">
        <f>I134+I135</f>
        <v>0</v>
      </c>
      <c r="J133" s="159"/>
    </row>
    <row r="134" spans="2:10" ht="23.25" x14ac:dyDescent="0.25">
      <c r="B134" s="82" t="s">
        <v>420</v>
      </c>
      <c r="C134" s="90" t="s">
        <v>438</v>
      </c>
      <c r="D134" s="123" t="s">
        <v>683</v>
      </c>
      <c r="E134" s="149"/>
      <c r="F134" s="149"/>
      <c r="G134" s="149"/>
      <c r="H134" s="149"/>
      <c r="I134" s="150">
        <v>0</v>
      </c>
      <c r="J134" s="151"/>
    </row>
    <row r="135" spans="2:10" x14ac:dyDescent="0.25">
      <c r="B135" s="82" t="s">
        <v>35</v>
      </c>
      <c r="C135" s="90" t="s">
        <v>439</v>
      </c>
      <c r="D135" s="123" t="s">
        <v>684</v>
      </c>
      <c r="E135" s="149"/>
      <c r="F135" s="149"/>
      <c r="G135" s="149"/>
      <c r="H135" s="149"/>
      <c r="I135" s="150">
        <v>0</v>
      </c>
      <c r="J135" s="151"/>
    </row>
    <row r="136" spans="2:10" ht="15.75" thickBot="1" x14ac:dyDescent="0.3">
      <c r="B136" s="81" t="s">
        <v>273</v>
      </c>
      <c r="C136" s="94" t="s">
        <v>440</v>
      </c>
      <c r="D136" s="95" t="s">
        <v>702</v>
      </c>
      <c r="E136" s="156">
        <f>E140+E141+E142+E143+E144+E145+E146+E147+E148+E149+E150</f>
        <v>0</v>
      </c>
      <c r="F136" s="156"/>
      <c r="G136" s="156"/>
      <c r="H136" s="156"/>
      <c r="I136" s="156">
        <f>I140+I141+I142+I143+I144+I145+I146+I147+I148+I149+I150</f>
        <v>0</v>
      </c>
      <c r="J136" s="161"/>
    </row>
    <row r="137" spans="2:10" x14ac:dyDescent="0.25">
      <c r="B137" s="41"/>
      <c r="C137" s="127"/>
      <c r="D137" s="127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0" t="s">
        <v>7</v>
      </c>
      <c r="D138" s="130" t="s">
        <v>8</v>
      </c>
      <c r="E138" s="162" t="s">
        <v>9</v>
      </c>
      <c r="F138" s="162"/>
      <c r="G138" s="162"/>
      <c r="H138" s="162"/>
      <c r="I138" s="162" t="s">
        <v>10</v>
      </c>
      <c r="J138" s="163"/>
    </row>
    <row r="139" spans="2:10" ht="15.75" thickBot="1" x14ac:dyDescent="0.3">
      <c r="B139" s="45">
        <v>1</v>
      </c>
      <c r="C139" s="131">
        <v>2</v>
      </c>
      <c r="D139" s="131">
        <v>3</v>
      </c>
      <c r="E139" s="157">
        <v>4</v>
      </c>
      <c r="F139" s="157"/>
      <c r="G139" s="157"/>
      <c r="H139" s="157"/>
      <c r="I139" s="157">
        <v>5</v>
      </c>
      <c r="J139" s="158"/>
    </row>
    <row r="140" spans="2:10" ht="34.5" x14ac:dyDescent="0.25">
      <c r="B140" s="83" t="s">
        <v>603</v>
      </c>
      <c r="C140" s="92" t="s">
        <v>445</v>
      </c>
      <c r="D140" s="124" t="s">
        <v>703</v>
      </c>
      <c r="E140" s="259"/>
      <c r="F140" s="259"/>
      <c r="G140" s="259"/>
      <c r="H140" s="259"/>
      <c r="I140" s="232">
        <v>0</v>
      </c>
      <c r="J140" s="233"/>
    </row>
    <row r="141" spans="2:10" ht="23.25" x14ac:dyDescent="0.25">
      <c r="B141" s="82" t="s">
        <v>274</v>
      </c>
      <c r="C141" s="90" t="s">
        <v>446</v>
      </c>
      <c r="D141" s="123" t="s">
        <v>704</v>
      </c>
      <c r="E141" s="149"/>
      <c r="F141" s="149"/>
      <c r="G141" s="149"/>
      <c r="H141" s="149"/>
      <c r="I141" s="238">
        <v>0</v>
      </c>
      <c r="J141" s="239"/>
    </row>
    <row r="142" spans="2:10" ht="34.5" x14ac:dyDescent="0.25">
      <c r="B142" s="82" t="s">
        <v>275</v>
      </c>
      <c r="C142" s="90" t="s">
        <v>276</v>
      </c>
      <c r="D142" s="123" t="s">
        <v>277</v>
      </c>
      <c r="E142" s="149"/>
      <c r="F142" s="149"/>
      <c r="G142" s="149"/>
      <c r="H142" s="149"/>
      <c r="I142" s="150">
        <v>0</v>
      </c>
      <c r="J142" s="151"/>
    </row>
    <row r="143" spans="2:10" ht="23.25" x14ac:dyDescent="0.25">
      <c r="B143" s="82" t="s">
        <v>278</v>
      </c>
      <c r="C143" s="90" t="s">
        <v>447</v>
      </c>
      <c r="D143" s="123" t="s">
        <v>460</v>
      </c>
      <c r="E143" s="149"/>
      <c r="F143" s="149"/>
      <c r="G143" s="149"/>
      <c r="H143" s="149"/>
      <c r="I143" s="150">
        <v>0</v>
      </c>
      <c r="J143" s="151"/>
    </row>
    <row r="144" spans="2:10" ht="34.5" x14ac:dyDescent="0.25">
      <c r="B144" s="82" t="s">
        <v>279</v>
      </c>
      <c r="C144" s="90" t="s">
        <v>448</v>
      </c>
      <c r="D144" s="123" t="s">
        <v>461</v>
      </c>
      <c r="E144" s="149"/>
      <c r="F144" s="149"/>
      <c r="G144" s="149"/>
      <c r="H144" s="149"/>
      <c r="I144" s="150">
        <v>0</v>
      </c>
      <c r="J144" s="151"/>
    </row>
    <row r="145" spans="2:10" ht="34.5" x14ac:dyDescent="0.25">
      <c r="B145" s="82" t="s">
        <v>629</v>
      </c>
      <c r="C145" s="90" t="s">
        <v>449</v>
      </c>
      <c r="D145" s="123" t="s">
        <v>462</v>
      </c>
      <c r="E145" s="149"/>
      <c r="F145" s="149"/>
      <c r="G145" s="149"/>
      <c r="H145" s="149"/>
      <c r="I145" s="150">
        <v>0</v>
      </c>
      <c r="J145" s="151"/>
    </row>
    <row r="146" spans="2:10" ht="23.25" x14ac:dyDescent="0.25">
      <c r="B146" s="82" t="s">
        <v>280</v>
      </c>
      <c r="C146" s="90" t="s">
        <v>450</v>
      </c>
      <c r="D146" s="123" t="s">
        <v>463</v>
      </c>
      <c r="E146" s="149"/>
      <c r="F146" s="149"/>
      <c r="G146" s="149"/>
      <c r="H146" s="149"/>
      <c r="I146" s="150">
        <v>0</v>
      </c>
      <c r="J146" s="151"/>
    </row>
    <row r="147" spans="2:10" ht="34.5" x14ac:dyDescent="0.25">
      <c r="B147" s="82" t="s">
        <v>586</v>
      </c>
      <c r="C147" s="90" t="s">
        <v>451</v>
      </c>
      <c r="D147" s="123" t="s">
        <v>464</v>
      </c>
      <c r="E147" s="149"/>
      <c r="F147" s="149"/>
      <c r="G147" s="149"/>
      <c r="H147" s="149"/>
      <c r="I147" s="150">
        <v>0</v>
      </c>
      <c r="J147" s="151"/>
    </row>
    <row r="148" spans="2:10" ht="23.25" x14ac:dyDescent="0.25">
      <c r="B148" s="82" t="s">
        <v>281</v>
      </c>
      <c r="C148" s="90" t="s">
        <v>452</v>
      </c>
      <c r="D148" s="123" t="s">
        <v>465</v>
      </c>
      <c r="E148" s="149"/>
      <c r="F148" s="149"/>
      <c r="G148" s="149"/>
      <c r="H148" s="149"/>
      <c r="I148" s="150">
        <v>0</v>
      </c>
      <c r="J148" s="151"/>
    </row>
    <row r="149" spans="2:10" ht="34.5" x14ac:dyDescent="0.25">
      <c r="B149" s="82" t="s">
        <v>282</v>
      </c>
      <c r="C149" s="90" t="s">
        <v>453</v>
      </c>
      <c r="D149" s="123" t="s">
        <v>466</v>
      </c>
      <c r="E149" s="149"/>
      <c r="F149" s="149"/>
      <c r="G149" s="149"/>
      <c r="H149" s="149"/>
      <c r="I149" s="150">
        <v>0</v>
      </c>
      <c r="J149" s="151"/>
    </row>
    <row r="150" spans="2:10" ht="34.5" x14ac:dyDescent="0.25">
      <c r="B150" s="82" t="s">
        <v>587</v>
      </c>
      <c r="C150" s="90" t="s">
        <v>454</v>
      </c>
      <c r="D150" s="123" t="s">
        <v>467</v>
      </c>
      <c r="E150" s="149"/>
      <c r="F150" s="149"/>
      <c r="G150" s="149"/>
      <c r="H150" s="149"/>
      <c r="I150" s="150">
        <v>0</v>
      </c>
      <c r="J150" s="151"/>
    </row>
    <row r="151" spans="2:10" x14ac:dyDescent="0.25">
      <c r="B151" s="81" t="s">
        <v>37</v>
      </c>
      <c r="C151" s="90" t="s">
        <v>455</v>
      </c>
      <c r="D151" s="123" t="s">
        <v>666</v>
      </c>
      <c r="E151" s="155">
        <f>E152+E153+E154+E155+E156+E157</f>
        <v>0</v>
      </c>
      <c r="F151" s="155"/>
      <c r="G151" s="155"/>
      <c r="H151" s="155"/>
      <c r="I151" s="155">
        <f>I152+I153+I154+I155+I156+I157</f>
        <v>0</v>
      </c>
      <c r="J151" s="159"/>
    </row>
    <row r="152" spans="2:10" ht="34.5" x14ac:dyDescent="0.25">
      <c r="B152" s="82" t="s">
        <v>616</v>
      </c>
      <c r="C152" s="90" t="s">
        <v>456</v>
      </c>
      <c r="D152" s="123" t="s">
        <v>680</v>
      </c>
      <c r="E152" s="149"/>
      <c r="F152" s="149"/>
      <c r="G152" s="149"/>
      <c r="H152" s="149"/>
      <c r="I152" s="150">
        <v>0</v>
      </c>
      <c r="J152" s="151"/>
    </row>
    <row r="153" spans="2:10" ht="23.25" x14ac:dyDescent="0.25">
      <c r="B153" s="82" t="s">
        <v>617</v>
      </c>
      <c r="C153" s="90" t="s">
        <v>457</v>
      </c>
      <c r="D153" s="123" t="s">
        <v>667</v>
      </c>
      <c r="E153" s="149"/>
      <c r="F153" s="149"/>
      <c r="G153" s="149"/>
      <c r="H153" s="149"/>
      <c r="I153" s="150">
        <v>0</v>
      </c>
      <c r="J153" s="151"/>
    </row>
    <row r="154" spans="2:10" ht="23.25" x14ac:dyDescent="0.25">
      <c r="B154" s="82" t="s">
        <v>618</v>
      </c>
      <c r="C154" s="90" t="s">
        <v>458</v>
      </c>
      <c r="D154" s="123" t="s">
        <v>668</v>
      </c>
      <c r="E154" s="149"/>
      <c r="F154" s="149"/>
      <c r="G154" s="149"/>
      <c r="H154" s="149"/>
      <c r="I154" s="150">
        <v>0</v>
      </c>
      <c r="J154" s="151"/>
    </row>
    <row r="155" spans="2:10" ht="23.25" x14ac:dyDescent="0.25">
      <c r="B155" s="82" t="s">
        <v>622</v>
      </c>
      <c r="C155" s="90" t="s">
        <v>619</v>
      </c>
      <c r="D155" s="143" t="s">
        <v>707</v>
      </c>
      <c r="E155" s="149"/>
      <c r="F155" s="149"/>
      <c r="G155" s="149"/>
      <c r="H155" s="149"/>
      <c r="I155" s="150">
        <v>0</v>
      </c>
      <c r="J155" s="151"/>
    </row>
    <row r="156" spans="2:10" ht="23.25" x14ac:dyDescent="0.25">
      <c r="B156" s="82" t="s">
        <v>623</v>
      </c>
      <c r="C156" s="90" t="s">
        <v>620</v>
      </c>
      <c r="D156" s="143" t="s">
        <v>708</v>
      </c>
      <c r="E156" s="149"/>
      <c r="F156" s="149"/>
      <c r="G156" s="149"/>
      <c r="H156" s="149"/>
      <c r="I156" s="150">
        <v>0</v>
      </c>
      <c r="J156" s="151"/>
    </row>
    <row r="157" spans="2:10" ht="23.25" x14ac:dyDescent="0.25">
      <c r="B157" s="82" t="s">
        <v>624</v>
      </c>
      <c r="C157" s="90" t="s">
        <v>621</v>
      </c>
      <c r="D157" s="143" t="s">
        <v>706</v>
      </c>
      <c r="E157" s="149"/>
      <c r="F157" s="149"/>
      <c r="G157" s="149"/>
      <c r="H157" s="149"/>
      <c r="I157" s="150">
        <v>0</v>
      </c>
      <c r="J157" s="151"/>
    </row>
    <row r="158" spans="2:10" ht="15.75" thickBot="1" x14ac:dyDescent="0.3">
      <c r="B158" s="81" t="s">
        <v>38</v>
      </c>
      <c r="C158" s="94" t="s">
        <v>459</v>
      </c>
      <c r="D158" s="95" t="s">
        <v>669</v>
      </c>
      <c r="E158" s="156">
        <f>E162+E163+E164+E165+E166+E167+E168</f>
        <v>649083.39</v>
      </c>
      <c r="F158" s="156"/>
      <c r="G158" s="156"/>
      <c r="H158" s="156"/>
      <c r="I158" s="156">
        <f>I162+I163+I164+I165+I166+I167+I168</f>
        <v>65368.5</v>
      </c>
      <c r="J158" s="161"/>
    </row>
    <row r="159" spans="2:10" x14ac:dyDescent="0.25">
      <c r="B159" s="41"/>
      <c r="C159" s="127"/>
      <c r="D159" s="127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0" t="s">
        <v>7</v>
      </c>
      <c r="D160" s="130" t="s">
        <v>8</v>
      </c>
      <c r="E160" s="162" t="s">
        <v>9</v>
      </c>
      <c r="F160" s="162"/>
      <c r="G160" s="162"/>
      <c r="H160" s="162"/>
      <c r="I160" s="162" t="s">
        <v>10</v>
      </c>
      <c r="J160" s="163"/>
    </row>
    <row r="161" spans="2:10" ht="15.75" thickBot="1" x14ac:dyDescent="0.3">
      <c r="B161" s="45">
        <v>1</v>
      </c>
      <c r="C161" s="131">
        <v>2</v>
      </c>
      <c r="D161" s="131">
        <v>3</v>
      </c>
      <c r="E161" s="157">
        <v>4</v>
      </c>
      <c r="F161" s="157"/>
      <c r="G161" s="157"/>
      <c r="H161" s="157"/>
      <c r="I161" s="157">
        <v>5</v>
      </c>
      <c r="J161" s="158"/>
    </row>
    <row r="162" spans="2:10" ht="34.5" x14ac:dyDescent="0.25">
      <c r="B162" s="82" t="s">
        <v>468</v>
      </c>
      <c r="C162" s="92" t="s">
        <v>470</v>
      </c>
      <c r="D162" s="124" t="s">
        <v>681</v>
      </c>
      <c r="E162" s="176"/>
      <c r="F162" s="176"/>
      <c r="G162" s="176"/>
      <c r="H162" s="176"/>
      <c r="I162" s="176">
        <v>0</v>
      </c>
      <c r="J162" s="177"/>
    </row>
    <row r="163" spans="2:10" ht="23.25" x14ac:dyDescent="0.25">
      <c r="B163" s="82" t="s">
        <v>588</v>
      </c>
      <c r="C163" s="90" t="s">
        <v>471</v>
      </c>
      <c r="D163" s="123" t="s">
        <v>665</v>
      </c>
      <c r="E163" s="149"/>
      <c r="F163" s="149"/>
      <c r="G163" s="149"/>
      <c r="H163" s="149"/>
      <c r="I163" s="150">
        <v>0</v>
      </c>
      <c r="J163" s="151"/>
    </row>
    <row r="164" spans="2:10" ht="23.25" x14ac:dyDescent="0.25">
      <c r="B164" s="82" t="s">
        <v>283</v>
      </c>
      <c r="C164" s="90" t="s">
        <v>472</v>
      </c>
      <c r="D164" s="123" t="s">
        <v>480</v>
      </c>
      <c r="E164" s="149"/>
      <c r="F164" s="149"/>
      <c r="G164" s="149"/>
      <c r="H164" s="149"/>
      <c r="I164" s="150">
        <v>0</v>
      </c>
      <c r="J164" s="151"/>
    </row>
    <row r="165" spans="2:10" ht="23.25" x14ac:dyDescent="0.25">
      <c r="B165" s="82" t="s">
        <v>284</v>
      </c>
      <c r="C165" s="90" t="s">
        <v>473</v>
      </c>
      <c r="D165" s="123" t="s">
        <v>481</v>
      </c>
      <c r="E165" s="149"/>
      <c r="F165" s="149"/>
      <c r="G165" s="149"/>
      <c r="H165" s="149"/>
      <c r="I165" s="150">
        <v>0</v>
      </c>
      <c r="J165" s="151"/>
    </row>
    <row r="166" spans="2:10" ht="34.5" x14ac:dyDescent="0.25">
      <c r="B166" s="82" t="s">
        <v>589</v>
      </c>
      <c r="C166" s="90" t="s">
        <v>474</v>
      </c>
      <c r="D166" s="123" t="s">
        <v>482</v>
      </c>
      <c r="E166" s="149"/>
      <c r="F166" s="149"/>
      <c r="G166" s="149"/>
      <c r="H166" s="149"/>
      <c r="I166" s="150">
        <v>0</v>
      </c>
      <c r="J166" s="151"/>
    </row>
    <row r="167" spans="2:10" ht="23.25" x14ac:dyDescent="0.25">
      <c r="B167" s="82" t="s">
        <v>285</v>
      </c>
      <c r="C167" s="90" t="s">
        <v>475</v>
      </c>
      <c r="D167" s="123" t="s">
        <v>483</v>
      </c>
      <c r="E167" s="149">
        <v>649083.39</v>
      </c>
      <c r="F167" s="149"/>
      <c r="G167" s="149"/>
      <c r="H167" s="149"/>
      <c r="I167" s="150">
        <v>65368.5</v>
      </c>
      <c r="J167" s="151"/>
    </row>
    <row r="168" spans="2:10" x14ac:dyDescent="0.25">
      <c r="B168" s="82" t="s">
        <v>286</v>
      </c>
      <c r="C168" s="90" t="s">
        <v>476</v>
      </c>
      <c r="D168" s="123" t="s">
        <v>484</v>
      </c>
      <c r="E168" s="149"/>
      <c r="F168" s="149"/>
      <c r="G168" s="149"/>
      <c r="H168" s="149"/>
      <c r="I168" s="150">
        <v>0</v>
      </c>
      <c r="J168" s="151"/>
    </row>
    <row r="169" spans="2:10" x14ac:dyDescent="0.25">
      <c r="B169" s="81" t="s">
        <v>39</v>
      </c>
      <c r="C169" s="90" t="s">
        <v>477</v>
      </c>
      <c r="D169" s="123" t="s">
        <v>670</v>
      </c>
      <c r="E169" s="155">
        <f>E170</f>
        <v>0</v>
      </c>
      <c r="F169" s="155"/>
      <c r="G169" s="155"/>
      <c r="H169" s="155"/>
      <c r="I169" s="155">
        <f>I170</f>
        <v>0</v>
      </c>
      <c r="J169" s="159"/>
    </row>
    <row r="170" spans="2:10" ht="23.25" x14ac:dyDescent="0.25">
      <c r="B170" s="82" t="s">
        <v>469</v>
      </c>
      <c r="C170" s="90" t="s">
        <v>478</v>
      </c>
      <c r="D170" s="123" t="s">
        <v>671</v>
      </c>
      <c r="E170" s="149"/>
      <c r="F170" s="149"/>
      <c r="G170" s="149"/>
      <c r="H170" s="149"/>
      <c r="I170" s="150">
        <v>0</v>
      </c>
      <c r="J170" s="151"/>
    </row>
    <row r="171" spans="2:10" ht="23.25" x14ac:dyDescent="0.25">
      <c r="B171" s="81" t="s">
        <v>287</v>
      </c>
      <c r="C171" s="90" t="s">
        <v>293</v>
      </c>
      <c r="D171" s="123" t="s">
        <v>300</v>
      </c>
      <c r="E171" s="155">
        <f>E172+E173+E174+E175+E176+E177</f>
        <v>0</v>
      </c>
      <c r="F171" s="155"/>
      <c r="G171" s="155"/>
      <c r="H171" s="155"/>
      <c r="I171" s="155">
        <f>I172+I173+I174+I175+I176+I177</f>
        <v>0</v>
      </c>
      <c r="J171" s="159"/>
    </row>
    <row r="172" spans="2:10" ht="34.5" x14ac:dyDescent="0.25">
      <c r="B172" s="82" t="s">
        <v>604</v>
      </c>
      <c r="C172" s="90" t="s">
        <v>294</v>
      </c>
      <c r="D172" s="123" t="s">
        <v>301</v>
      </c>
      <c r="E172" s="149"/>
      <c r="F172" s="149"/>
      <c r="G172" s="149"/>
      <c r="H172" s="149"/>
      <c r="I172" s="150">
        <v>0</v>
      </c>
      <c r="J172" s="151"/>
    </row>
    <row r="173" spans="2:10" ht="23.25" x14ac:dyDescent="0.25">
      <c r="B173" s="82" t="s">
        <v>288</v>
      </c>
      <c r="C173" s="90" t="s">
        <v>295</v>
      </c>
      <c r="D173" s="123" t="s">
        <v>302</v>
      </c>
      <c r="E173" s="149"/>
      <c r="F173" s="149"/>
      <c r="G173" s="149"/>
      <c r="H173" s="149"/>
      <c r="I173" s="150">
        <v>0</v>
      </c>
      <c r="J173" s="151"/>
    </row>
    <row r="174" spans="2:10" ht="34.5" x14ac:dyDescent="0.25">
      <c r="B174" s="82" t="s">
        <v>289</v>
      </c>
      <c r="C174" s="90" t="s">
        <v>296</v>
      </c>
      <c r="D174" s="123" t="s">
        <v>303</v>
      </c>
      <c r="E174" s="149"/>
      <c r="F174" s="149"/>
      <c r="G174" s="149"/>
      <c r="H174" s="149"/>
      <c r="I174" s="150">
        <v>0</v>
      </c>
      <c r="J174" s="151"/>
    </row>
    <row r="175" spans="2:10" ht="23.25" x14ac:dyDescent="0.25">
      <c r="B175" s="82" t="s">
        <v>290</v>
      </c>
      <c r="C175" s="90" t="s">
        <v>297</v>
      </c>
      <c r="D175" s="123" t="s">
        <v>304</v>
      </c>
      <c r="E175" s="149"/>
      <c r="F175" s="149"/>
      <c r="G175" s="149"/>
      <c r="H175" s="149"/>
      <c r="I175" s="150">
        <v>0</v>
      </c>
      <c r="J175" s="151"/>
    </row>
    <row r="176" spans="2:10" ht="34.5" x14ac:dyDescent="0.25">
      <c r="B176" s="82" t="s">
        <v>291</v>
      </c>
      <c r="C176" s="90" t="s">
        <v>298</v>
      </c>
      <c r="D176" s="123" t="s">
        <v>305</v>
      </c>
      <c r="E176" s="149"/>
      <c r="F176" s="149"/>
      <c r="G176" s="149"/>
      <c r="H176" s="149"/>
      <c r="I176" s="150">
        <v>0</v>
      </c>
      <c r="J176" s="151"/>
    </row>
    <row r="177" spans="2:10" ht="34.5" x14ac:dyDescent="0.25">
      <c r="B177" s="82" t="s">
        <v>292</v>
      </c>
      <c r="C177" s="90" t="s">
        <v>299</v>
      </c>
      <c r="D177" s="123" t="s">
        <v>306</v>
      </c>
      <c r="E177" s="149"/>
      <c r="F177" s="149"/>
      <c r="G177" s="149"/>
      <c r="H177" s="149"/>
      <c r="I177" s="150">
        <v>0</v>
      </c>
      <c r="J177" s="151"/>
    </row>
    <row r="178" spans="2:10" ht="15.75" thickBot="1" x14ac:dyDescent="0.3">
      <c r="B178" s="81" t="s">
        <v>40</v>
      </c>
      <c r="C178" s="94" t="s">
        <v>479</v>
      </c>
      <c r="D178" s="95" t="s">
        <v>672</v>
      </c>
      <c r="E178" s="156">
        <f>E182+E183+E184+E185+E186+E187+E188+E189+E190</f>
        <v>188445.45</v>
      </c>
      <c r="F178" s="156"/>
      <c r="G178" s="156"/>
      <c r="H178" s="156"/>
      <c r="I178" s="156">
        <f>I182+I183+I184+I185+I186+I187+I188+I189+I190</f>
        <v>0</v>
      </c>
      <c r="J178" s="161"/>
    </row>
    <row r="179" spans="2:10" x14ac:dyDescent="0.25">
      <c r="B179" s="41"/>
      <c r="C179" s="127"/>
      <c r="D179" s="127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0" t="s">
        <v>7</v>
      </c>
      <c r="D180" s="130" t="s">
        <v>8</v>
      </c>
      <c r="E180" s="162" t="s">
        <v>9</v>
      </c>
      <c r="F180" s="162"/>
      <c r="G180" s="162"/>
      <c r="H180" s="162"/>
      <c r="I180" s="162" t="s">
        <v>10</v>
      </c>
      <c r="J180" s="163"/>
    </row>
    <row r="181" spans="2:10" ht="15.75" thickBot="1" x14ac:dyDescent="0.3">
      <c r="B181" s="45">
        <v>1</v>
      </c>
      <c r="C181" s="131">
        <v>2</v>
      </c>
      <c r="D181" s="131">
        <v>3</v>
      </c>
      <c r="E181" s="157">
        <v>4</v>
      </c>
      <c r="F181" s="157"/>
      <c r="G181" s="157"/>
      <c r="H181" s="157"/>
      <c r="I181" s="157">
        <v>5</v>
      </c>
      <c r="J181" s="158"/>
    </row>
    <row r="182" spans="2:10" ht="23.25" x14ac:dyDescent="0.25">
      <c r="B182" s="83" t="s">
        <v>307</v>
      </c>
      <c r="C182" s="92" t="s">
        <v>485</v>
      </c>
      <c r="D182" s="124" t="s">
        <v>161</v>
      </c>
      <c r="E182" s="176"/>
      <c r="F182" s="176"/>
      <c r="G182" s="176"/>
      <c r="H182" s="176"/>
      <c r="I182" s="176">
        <v>0</v>
      </c>
      <c r="J182" s="177"/>
    </row>
    <row r="183" spans="2:10" ht="23.25" x14ac:dyDescent="0.25">
      <c r="B183" s="82" t="s">
        <v>166</v>
      </c>
      <c r="C183" s="90" t="s">
        <v>486</v>
      </c>
      <c r="D183" s="123" t="s">
        <v>162</v>
      </c>
      <c r="E183" s="149"/>
      <c r="F183" s="149"/>
      <c r="G183" s="149"/>
      <c r="H183" s="149"/>
      <c r="I183" s="150">
        <v>0</v>
      </c>
      <c r="J183" s="151"/>
    </row>
    <row r="184" spans="2:10" ht="23.25" x14ac:dyDescent="0.25">
      <c r="B184" s="82" t="s">
        <v>167</v>
      </c>
      <c r="C184" s="90" t="s">
        <v>487</v>
      </c>
      <c r="D184" s="123" t="s">
        <v>163</v>
      </c>
      <c r="E184" s="149"/>
      <c r="F184" s="149"/>
      <c r="G184" s="149"/>
      <c r="H184" s="149"/>
      <c r="I184" s="150">
        <v>0</v>
      </c>
      <c r="J184" s="151"/>
    </row>
    <row r="185" spans="2:10" x14ac:dyDescent="0.25">
      <c r="B185" s="82" t="s">
        <v>168</v>
      </c>
      <c r="C185" s="90" t="s">
        <v>488</v>
      </c>
      <c r="D185" s="123" t="s">
        <v>164</v>
      </c>
      <c r="E185" s="149"/>
      <c r="F185" s="149"/>
      <c r="G185" s="149"/>
      <c r="H185" s="149"/>
      <c r="I185" s="150">
        <v>0</v>
      </c>
      <c r="J185" s="151"/>
    </row>
    <row r="186" spans="2:10" x14ac:dyDescent="0.25">
      <c r="B186" s="82" t="s">
        <v>169</v>
      </c>
      <c r="C186" s="90" t="s">
        <v>489</v>
      </c>
      <c r="D186" s="123" t="s">
        <v>165</v>
      </c>
      <c r="E186" s="149"/>
      <c r="F186" s="149"/>
      <c r="G186" s="149"/>
      <c r="H186" s="149"/>
      <c r="I186" s="150">
        <v>0</v>
      </c>
      <c r="J186" s="151"/>
    </row>
    <row r="187" spans="2:10" ht="23.25" x14ac:dyDescent="0.25">
      <c r="B187" s="82" t="s">
        <v>590</v>
      </c>
      <c r="C187" s="90" t="s">
        <v>490</v>
      </c>
      <c r="D187" s="123" t="s">
        <v>506</v>
      </c>
      <c r="E187" s="149">
        <v>188445.45</v>
      </c>
      <c r="F187" s="149"/>
      <c r="G187" s="149"/>
      <c r="H187" s="149"/>
      <c r="I187" s="150">
        <v>0</v>
      </c>
      <c r="J187" s="151"/>
    </row>
    <row r="188" spans="2:10" x14ac:dyDescent="0.25">
      <c r="B188" s="82" t="s">
        <v>308</v>
      </c>
      <c r="C188" s="90" t="s">
        <v>491</v>
      </c>
      <c r="D188" s="123" t="s">
        <v>507</v>
      </c>
      <c r="E188" s="149"/>
      <c r="F188" s="149"/>
      <c r="G188" s="149"/>
      <c r="H188" s="149"/>
      <c r="I188" s="150">
        <v>0</v>
      </c>
      <c r="J188" s="151"/>
    </row>
    <row r="189" spans="2:10" ht="23.25" x14ac:dyDescent="0.25">
      <c r="B189" s="82" t="s">
        <v>309</v>
      </c>
      <c r="C189" s="90" t="s">
        <v>492</v>
      </c>
      <c r="D189" s="123" t="s">
        <v>508</v>
      </c>
      <c r="E189" s="149"/>
      <c r="F189" s="149"/>
      <c r="G189" s="149"/>
      <c r="H189" s="149"/>
      <c r="I189" s="150">
        <v>0</v>
      </c>
      <c r="J189" s="151"/>
    </row>
    <row r="190" spans="2:10" ht="23.25" x14ac:dyDescent="0.25">
      <c r="B190" s="82" t="s">
        <v>591</v>
      </c>
      <c r="C190" s="90" t="s">
        <v>493</v>
      </c>
      <c r="D190" s="123" t="s">
        <v>509</v>
      </c>
      <c r="E190" s="149"/>
      <c r="F190" s="149"/>
      <c r="G190" s="149"/>
      <c r="H190" s="149"/>
      <c r="I190" s="150">
        <v>0</v>
      </c>
      <c r="J190" s="151"/>
    </row>
    <row r="191" spans="2:10" x14ac:dyDescent="0.25">
      <c r="B191" s="81" t="s">
        <v>601</v>
      </c>
      <c r="C191" s="90" t="s">
        <v>592</v>
      </c>
      <c r="D191" s="123" t="s">
        <v>600</v>
      </c>
      <c r="E191" s="155">
        <f>E192+E193+E194+E195+E196+E197+E198</f>
        <v>2196926.4500000002</v>
      </c>
      <c r="F191" s="155"/>
      <c r="G191" s="155"/>
      <c r="H191" s="155"/>
      <c r="I191" s="155">
        <f>I192+I193+I194+I195+I196+I197+I198</f>
        <v>2674328.1</v>
      </c>
      <c r="J191" s="159"/>
    </row>
    <row r="192" spans="2:10" ht="34.5" x14ac:dyDescent="0.25">
      <c r="B192" s="82" t="s">
        <v>310</v>
      </c>
      <c r="C192" s="90" t="s">
        <v>593</v>
      </c>
      <c r="D192" s="123" t="s">
        <v>510</v>
      </c>
      <c r="E192" s="149"/>
      <c r="F192" s="149"/>
      <c r="G192" s="149"/>
      <c r="H192" s="149"/>
      <c r="I192" s="150">
        <v>0</v>
      </c>
      <c r="J192" s="151"/>
    </row>
    <row r="193" spans="2:10" x14ac:dyDescent="0.25">
      <c r="B193" s="82" t="s">
        <v>244</v>
      </c>
      <c r="C193" s="90" t="s">
        <v>594</v>
      </c>
      <c r="D193" s="123" t="s">
        <v>511</v>
      </c>
      <c r="E193" s="149"/>
      <c r="F193" s="149"/>
      <c r="G193" s="149"/>
      <c r="H193" s="149"/>
      <c r="I193" s="150">
        <v>0</v>
      </c>
      <c r="J193" s="151"/>
    </row>
    <row r="194" spans="2:10" x14ac:dyDescent="0.25">
      <c r="B194" s="82" t="s">
        <v>245</v>
      </c>
      <c r="C194" s="90" t="s">
        <v>595</v>
      </c>
      <c r="D194" s="123" t="s">
        <v>512</v>
      </c>
      <c r="E194" s="149"/>
      <c r="F194" s="149"/>
      <c r="G194" s="149"/>
      <c r="H194" s="149"/>
      <c r="I194" s="150">
        <v>0</v>
      </c>
      <c r="J194" s="151"/>
    </row>
    <row r="195" spans="2:10" x14ac:dyDescent="0.25">
      <c r="B195" s="82" t="s">
        <v>246</v>
      </c>
      <c r="C195" s="90" t="s">
        <v>596</v>
      </c>
      <c r="D195" s="123" t="s">
        <v>513</v>
      </c>
      <c r="E195" s="149"/>
      <c r="F195" s="149"/>
      <c r="G195" s="149"/>
      <c r="H195" s="149"/>
      <c r="I195" s="150">
        <v>0</v>
      </c>
      <c r="J195" s="151"/>
    </row>
    <row r="196" spans="2:10" x14ac:dyDescent="0.25">
      <c r="B196" s="82" t="s">
        <v>247</v>
      </c>
      <c r="C196" s="90" t="s">
        <v>597</v>
      </c>
      <c r="D196" s="123" t="s">
        <v>514</v>
      </c>
      <c r="E196" s="149"/>
      <c r="F196" s="149"/>
      <c r="G196" s="149"/>
      <c r="H196" s="149"/>
      <c r="I196" s="150">
        <v>2105</v>
      </c>
      <c r="J196" s="151"/>
    </row>
    <row r="197" spans="2:10" x14ac:dyDescent="0.25">
      <c r="B197" s="82" t="s">
        <v>311</v>
      </c>
      <c r="C197" s="90" t="s">
        <v>598</v>
      </c>
      <c r="D197" s="123" t="s">
        <v>515</v>
      </c>
      <c r="E197" s="149">
        <v>1019558.95</v>
      </c>
      <c r="F197" s="149"/>
      <c r="G197" s="149"/>
      <c r="H197" s="149"/>
      <c r="I197" s="150">
        <v>1494843.64</v>
      </c>
      <c r="J197" s="151"/>
    </row>
    <row r="198" spans="2:10" x14ac:dyDescent="0.25">
      <c r="B198" s="82" t="s">
        <v>313</v>
      </c>
      <c r="C198" s="90" t="s">
        <v>599</v>
      </c>
      <c r="D198" s="123" t="s">
        <v>517</v>
      </c>
      <c r="E198" s="149">
        <v>1177367.5</v>
      </c>
      <c r="F198" s="149"/>
      <c r="G198" s="149"/>
      <c r="H198" s="149"/>
      <c r="I198" s="150">
        <v>1177379.46</v>
      </c>
      <c r="J198" s="151"/>
    </row>
    <row r="199" spans="2:10" x14ac:dyDescent="0.25">
      <c r="B199" s="80" t="s">
        <v>41</v>
      </c>
      <c r="C199" s="90" t="s">
        <v>494</v>
      </c>
      <c r="D199" s="123"/>
      <c r="E199" s="160">
        <f>E200+E209</f>
        <v>561256</v>
      </c>
      <c r="F199" s="160"/>
      <c r="G199" s="160"/>
      <c r="H199" s="160"/>
      <c r="I199" s="160">
        <f>I200+I209</f>
        <v>567464.09</v>
      </c>
      <c r="J199" s="231"/>
    </row>
    <row r="200" spans="2:10" ht="23.25" x14ac:dyDescent="0.25">
      <c r="B200" s="81" t="s">
        <v>317</v>
      </c>
      <c r="C200" s="90" t="s">
        <v>495</v>
      </c>
      <c r="D200" s="123"/>
      <c r="E200" s="155">
        <f>E201+E202+E203+E204+E207+E208</f>
        <v>561256</v>
      </c>
      <c r="F200" s="155"/>
      <c r="G200" s="155"/>
      <c r="H200" s="155"/>
      <c r="I200" s="155">
        <f>I201+I202+I203+I204+I207+I208</f>
        <v>567464.09</v>
      </c>
      <c r="J200" s="159"/>
    </row>
    <row r="201" spans="2:10" ht="23.25" x14ac:dyDescent="0.25">
      <c r="B201" s="82" t="s">
        <v>316</v>
      </c>
      <c r="C201" s="90" t="s">
        <v>496</v>
      </c>
      <c r="D201" s="123" t="s">
        <v>673</v>
      </c>
      <c r="E201" s="149">
        <v>561256</v>
      </c>
      <c r="F201" s="149"/>
      <c r="G201" s="149"/>
      <c r="H201" s="149"/>
      <c r="I201" s="150">
        <v>567464.09</v>
      </c>
      <c r="J201" s="151"/>
    </row>
    <row r="202" spans="2:10" x14ac:dyDescent="0.25">
      <c r="B202" s="82" t="s">
        <v>20</v>
      </c>
      <c r="C202" s="90" t="s">
        <v>497</v>
      </c>
      <c r="D202" s="123" t="s">
        <v>674</v>
      </c>
      <c r="E202" s="149"/>
      <c r="F202" s="149"/>
      <c r="G202" s="149"/>
      <c r="H202" s="149"/>
      <c r="I202" s="150">
        <v>0</v>
      </c>
      <c r="J202" s="151"/>
    </row>
    <row r="203" spans="2:10" x14ac:dyDescent="0.25">
      <c r="B203" s="82" t="s">
        <v>21</v>
      </c>
      <c r="C203" s="90" t="s">
        <v>498</v>
      </c>
      <c r="D203" s="123" t="s">
        <v>675</v>
      </c>
      <c r="E203" s="149"/>
      <c r="F203" s="149"/>
      <c r="G203" s="149"/>
      <c r="H203" s="149"/>
      <c r="I203" s="150">
        <v>0</v>
      </c>
      <c r="J203" s="151"/>
    </row>
    <row r="204" spans="2:10" x14ac:dyDescent="0.25">
      <c r="B204" s="82" t="s">
        <v>22</v>
      </c>
      <c r="C204" s="90" t="s">
        <v>499</v>
      </c>
      <c r="D204" s="123" t="s">
        <v>600</v>
      </c>
      <c r="E204" s="147">
        <f>E205+E206</f>
        <v>0</v>
      </c>
      <c r="F204" s="147"/>
      <c r="G204" s="147"/>
      <c r="H204" s="147"/>
      <c r="I204" s="147">
        <f>I205+I206</f>
        <v>0</v>
      </c>
      <c r="J204" s="148"/>
    </row>
    <row r="205" spans="2:10" ht="23.25" x14ac:dyDescent="0.25">
      <c r="B205" s="85" t="s">
        <v>628</v>
      </c>
      <c r="C205" s="90" t="s">
        <v>500</v>
      </c>
      <c r="D205" s="123" t="s">
        <v>515</v>
      </c>
      <c r="E205" s="149"/>
      <c r="F205" s="149"/>
      <c r="G205" s="149"/>
      <c r="H205" s="149"/>
      <c r="I205" s="150">
        <v>0</v>
      </c>
      <c r="J205" s="151"/>
    </row>
    <row r="206" spans="2:10" x14ac:dyDescent="0.25">
      <c r="B206" s="85" t="s">
        <v>312</v>
      </c>
      <c r="C206" s="90" t="s">
        <v>501</v>
      </c>
      <c r="D206" s="123" t="s">
        <v>516</v>
      </c>
      <c r="E206" s="149"/>
      <c r="F206" s="149"/>
      <c r="G206" s="149"/>
      <c r="H206" s="149"/>
      <c r="I206" s="150">
        <v>0</v>
      </c>
      <c r="J206" s="151"/>
    </row>
    <row r="207" spans="2:10" x14ac:dyDescent="0.25">
      <c r="B207" s="82" t="s">
        <v>630</v>
      </c>
      <c r="C207" s="90" t="s">
        <v>626</v>
      </c>
      <c r="D207" s="144" t="s">
        <v>627</v>
      </c>
      <c r="E207" s="149"/>
      <c r="F207" s="149"/>
      <c r="G207" s="149"/>
      <c r="H207" s="149"/>
      <c r="I207" s="150">
        <v>0</v>
      </c>
      <c r="J207" s="151"/>
    </row>
    <row r="208" spans="2:10" x14ac:dyDescent="0.25">
      <c r="B208" s="78" t="s">
        <v>314</v>
      </c>
      <c r="C208" s="90" t="s">
        <v>502</v>
      </c>
      <c r="D208" s="123" t="s">
        <v>443</v>
      </c>
      <c r="E208" s="149"/>
      <c r="F208" s="149"/>
      <c r="G208" s="149"/>
      <c r="H208" s="149"/>
      <c r="I208" s="150">
        <v>0</v>
      </c>
      <c r="J208" s="151"/>
    </row>
    <row r="209" spans="2:10" x14ac:dyDescent="0.25">
      <c r="B209" s="81" t="s">
        <v>315</v>
      </c>
      <c r="C209" s="90" t="s">
        <v>503</v>
      </c>
      <c r="D209" s="123"/>
      <c r="E209" s="155">
        <f>E210+E211+E215+E225</f>
        <v>0</v>
      </c>
      <c r="F209" s="155"/>
      <c r="G209" s="155"/>
      <c r="H209" s="155"/>
      <c r="I209" s="155">
        <f>I210+I211+I215+I225</f>
        <v>0</v>
      </c>
      <c r="J209" s="159"/>
    </row>
    <row r="210" spans="2:10" ht="23.25" x14ac:dyDescent="0.25">
      <c r="B210" s="78" t="s">
        <v>251</v>
      </c>
      <c r="C210" s="90" t="s">
        <v>504</v>
      </c>
      <c r="D210" s="123" t="s">
        <v>518</v>
      </c>
      <c r="E210" s="149"/>
      <c r="F210" s="149"/>
      <c r="G210" s="149"/>
      <c r="H210" s="149"/>
      <c r="I210" s="150">
        <v>0</v>
      </c>
      <c r="J210" s="151"/>
    </row>
    <row r="211" spans="2:10" ht="15.75" thickBot="1" x14ac:dyDescent="0.3">
      <c r="B211" s="78" t="s">
        <v>252</v>
      </c>
      <c r="C211" s="94" t="s">
        <v>505</v>
      </c>
      <c r="D211" s="95" t="s">
        <v>519</v>
      </c>
      <c r="E211" s="164"/>
      <c r="F211" s="164"/>
      <c r="G211" s="164"/>
      <c r="H211" s="164"/>
      <c r="I211" s="187">
        <v>0</v>
      </c>
      <c r="J211" s="188"/>
    </row>
    <row r="212" spans="2:10" x14ac:dyDescent="0.25">
      <c r="B212" s="41"/>
      <c r="C212" s="127"/>
      <c r="D212" s="127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0" t="s">
        <v>7</v>
      </c>
      <c r="D213" s="130" t="s">
        <v>8</v>
      </c>
      <c r="E213" s="162" t="s">
        <v>9</v>
      </c>
      <c r="F213" s="162"/>
      <c r="G213" s="162"/>
      <c r="H213" s="162"/>
      <c r="I213" s="162" t="s">
        <v>43</v>
      </c>
      <c r="J213" s="163"/>
    </row>
    <row r="214" spans="2:10" ht="15.75" thickBot="1" x14ac:dyDescent="0.3">
      <c r="B214" s="45">
        <v>1</v>
      </c>
      <c r="C214" s="131">
        <v>2</v>
      </c>
      <c r="D214" s="131">
        <v>3</v>
      </c>
      <c r="E214" s="157">
        <v>4</v>
      </c>
      <c r="F214" s="157"/>
      <c r="G214" s="157"/>
      <c r="H214" s="157"/>
      <c r="I214" s="157">
        <v>5</v>
      </c>
      <c r="J214" s="158"/>
    </row>
    <row r="215" spans="2:10" x14ac:dyDescent="0.25">
      <c r="B215" s="110" t="s">
        <v>582</v>
      </c>
      <c r="C215" s="92" t="s">
        <v>521</v>
      </c>
      <c r="D215" s="124" t="s">
        <v>537</v>
      </c>
      <c r="E215" s="152">
        <f>E216+E217+E218+E219+E220+E221+E222+E223+E224</f>
        <v>0</v>
      </c>
      <c r="F215" s="152"/>
      <c r="G215" s="152"/>
      <c r="H215" s="152"/>
      <c r="I215" s="153">
        <f>I216+I217+I218+I219+I220+I221+I222+I223+I224</f>
        <v>0</v>
      </c>
      <c r="J215" s="154"/>
    </row>
    <row r="216" spans="2:10" ht="23.25" x14ac:dyDescent="0.25">
      <c r="B216" s="78" t="s">
        <v>318</v>
      </c>
      <c r="C216" s="90" t="s">
        <v>522</v>
      </c>
      <c r="D216" s="123" t="s">
        <v>538</v>
      </c>
      <c r="E216" s="149"/>
      <c r="F216" s="149"/>
      <c r="G216" s="149"/>
      <c r="H216" s="149"/>
      <c r="I216" s="150">
        <v>0</v>
      </c>
      <c r="J216" s="151"/>
    </row>
    <row r="217" spans="2:10" x14ac:dyDescent="0.25">
      <c r="B217" s="78" t="s">
        <v>319</v>
      </c>
      <c r="C217" s="90" t="s">
        <v>523</v>
      </c>
      <c r="D217" s="123" t="s">
        <v>539</v>
      </c>
      <c r="E217" s="149"/>
      <c r="F217" s="149"/>
      <c r="G217" s="149"/>
      <c r="H217" s="149"/>
      <c r="I217" s="150">
        <v>0</v>
      </c>
      <c r="J217" s="151"/>
    </row>
    <row r="218" spans="2:10" ht="23.25" x14ac:dyDescent="0.25">
      <c r="B218" s="78" t="s">
        <v>320</v>
      </c>
      <c r="C218" s="90" t="s">
        <v>524</v>
      </c>
      <c r="D218" s="123" t="s">
        <v>540</v>
      </c>
      <c r="E218" s="149"/>
      <c r="F218" s="149"/>
      <c r="G218" s="149"/>
      <c r="H218" s="149"/>
      <c r="I218" s="150">
        <v>0</v>
      </c>
      <c r="J218" s="151"/>
    </row>
    <row r="219" spans="2:10" x14ac:dyDescent="0.25">
      <c r="B219" s="78" t="s">
        <v>321</v>
      </c>
      <c r="C219" s="90" t="s">
        <v>525</v>
      </c>
      <c r="D219" s="123" t="s">
        <v>541</v>
      </c>
      <c r="E219" s="149"/>
      <c r="F219" s="149"/>
      <c r="G219" s="149"/>
      <c r="H219" s="149"/>
      <c r="I219" s="150">
        <v>0</v>
      </c>
      <c r="J219" s="151"/>
    </row>
    <row r="220" spans="2:10" x14ac:dyDescent="0.25">
      <c r="B220" s="78" t="s">
        <v>322</v>
      </c>
      <c r="C220" s="90" t="s">
        <v>526</v>
      </c>
      <c r="D220" s="123" t="s">
        <v>542</v>
      </c>
      <c r="E220" s="149"/>
      <c r="F220" s="149"/>
      <c r="G220" s="149"/>
      <c r="H220" s="149"/>
      <c r="I220" s="150">
        <v>0</v>
      </c>
      <c r="J220" s="151"/>
    </row>
    <row r="221" spans="2:10" ht="23.25" x14ac:dyDescent="0.25">
      <c r="B221" s="78" t="s">
        <v>323</v>
      </c>
      <c r="C221" s="90" t="s">
        <v>527</v>
      </c>
      <c r="D221" s="123" t="s">
        <v>543</v>
      </c>
      <c r="E221" s="149"/>
      <c r="F221" s="149"/>
      <c r="G221" s="149"/>
      <c r="H221" s="149"/>
      <c r="I221" s="150">
        <v>0</v>
      </c>
      <c r="J221" s="151"/>
    </row>
    <row r="222" spans="2:10" x14ac:dyDescent="0.25">
      <c r="B222" s="78" t="s">
        <v>324</v>
      </c>
      <c r="C222" s="90" t="s">
        <v>528</v>
      </c>
      <c r="D222" s="123" t="s">
        <v>544</v>
      </c>
      <c r="E222" s="149"/>
      <c r="F222" s="149"/>
      <c r="G222" s="149"/>
      <c r="H222" s="149"/>
      <c r="I222" s="150">
        <v>0</v>
      </c>
      <c r="J222" s="151"/>
    </row>
    <row r="223" spans="2:10" ht="23.25" x14ac:dyDescent="0.25">
      <c r="B223" s="78" t="s">
        <v>325</v>
      </c>
      <c r="C223" s="90" t="s">
        <v>529</v>
      </c>
      <c r="D223" s="123" t="s">
        <v>545</v>
      </c>
      <c r="E223" s="149"/>
      <c r="F223" s="149"/>
      <c r="G223" s="149"/>
      <c r="H223" s="149"/>
      <c r="I223" s="150">
        <v>0</v>
      </c>
      <c r="J223" s="151"/>
    </row>
    <row r="224" spans="2:10" x14ac:dyDescent="0.25">
      <c r="B224" s="78" t="s">
        <v>326</v>
      </c>
      <c r="C224" s="90" t="s">
        <v>530</v>
      </c>
      <c r="D224" s="123" t="s">
        <v>546</v>
      </c>
      <c r="E224" s="149"/>
      <c r="F224" s="149"/>
      <c r="G224" s="149"/>
      <c r="H224" s="149"/>
      <c r="I224" s="150">
        <v>0</v>
      </c>
      <c r="J224" s="151"/>
    </row>
    <row r="225" spans="2:11" x14ac:dyDescent="0.25">
      <c r="B225" s="81" t="s">
        <v>327</v>
      </c>
      <c r="C225" s="90" t="s">
        <v>531</v>
      </c>
      <c r="D225" s="123" t="s">
        <v>547</v>
      </c>
      <c r="E225" s="149"/>
      <c r="F225" s="149"/>
      <c r="G225" s="149"/>
      <c r="H225" s="149"/>
      <c r="I225" s="150">
        <v>0</v>
      </c>
      <c r="J225" s="151"/>
    </row>
    <row r="226" spans="2:11" x14ac:dyDescent="0.25">
      <c r="B226" s="80" t="s">
        <v>44</v>
      </c>
      <c r="C226" s="90" t="s">
        <v>532</v>
      </c>
      <c r="D226" s="123"/>
      <c r="E226" s="160">
        <f>E227</f>
        <v>0</v>
      </c>
      <c r="F226" s="160"/>
      <c r="G226" s="160"/>
      <c r="H226" s="160"/>
      <c r="I226" s="160">
        <f>I227</f>
        <v>0</v>
      </c>
      <c r="J226" s="231"/>
    </row>
    <row r="227" spans="2:11" ht="23.25" x14ac:dyDescent="0.25">
      <c r="B227" s="81" t="s">
        <v>328</v>
      </c>
      <c r="C227" s="90" t="s">
        <v>533</v>
      </c>
      <c r="D227" s="123" t="s">
        <v>103</v>
      </c>
      <c r="E227" s="155">
        <f>E228+E229</f>
        <v>0</v>
      </c>
      <c r="F227" s="155"/>
      <c r="G227" s="155"/>
      <c r="H227" s="155"/>
      <c r="I227" s="155">
        <f>I228+I229</f>
        <v>0</v>
      </c>
      <c r="J227" s="159"/>
    </row>
    <row r="228" spans="2:11" ht="23.25" x14ac:dyDescent="0.25">
      <c r="B228" s="82" t="s">
        <v>520</v>
      </c>
      <c r="C228" s="90" t="s">
        <v>534</v>
      </c>
      <c r="D228" s="123" t="s">
        <v>676</v>
      </c>
      <c r="E228" s="149"/>
      <c r="F228" s="149"/>
      <c r="G228" s="149"/>
      <c r="H228" s="149"/>
      <c r="I228" s="150">
        <v>0</v>
      </c>
      <c r="J228" s="151"/>
    </row>
    <row r="229" spans="2:11" x14ac:dyDescent="0.25">
      <c r="B229" s="82" t="s">
        <v>329</v>
      </c>
      <c r="C229" s="90" t="s">
        <v>535</v>
      </c>
      <c r="D229" s="123" t="s">
        <v>685</v>
      </c>
      <c r="E229" s="149"/>
      <c r="F229" s="149"/>
      <c r="G229" s="149"/>
      <c r="H229" s="149"/>
      <c r="I229" s="150">
        <v>0</v>
      </c>
      <c r="J229" s="151"/>
    </row>
    <row r="230" spans="2:11" x14ac:dyDescent="0.25">
      <c r="B230" s="80" t="s">
        <v>45</v>
      </c>
      <c r="C230" s="90" t="s">
        <v>536</v>
      </c>
      <c r="D230" s="123"/>
      <c r="E230" s="149"/>
      <c r="F230" s="149"/>
      <c r="G230" s="149"/>
      <c r="H230" s="149"/>
      <c r="I230" s="150">
        <v>0</v>
      </c>
      <c r="J230" s="151"/>
    </row>
    <row r="231" spans="2:11" x14ac:dyDescent="0.25">
      <c r="B231" s="111" t="s">
        <v>15</v>
      </c>
      <c r="C231" s="112"/>
      <c r="D231" s="113"/>
      <c r="E231" s="191"/>
      <c r="F231" s="191"/>
      <c r="G231" s="191"/>
      <c r="H231" s="191"/>
      <c r="I231" s="191"/>
      <c r="J231" s="192"/>
    </row>
    <row r="232" spans="2:11" x14ac:dyDescent="0.25">
      <c r="B232" s="300"/>
      <c r="C232" s="289"/>
      <c r="D232" s="290"/>
      <c r="E232" s="301"/>
      <c r="F232" s="301"/>
      <c r="G232" s="301"/>
      <c r="H232" s="301"/>
      <c r="I232" s="295"/>
      <c r="J232" s="296"/>
      <c r="K232" s="302"/>
    </row>
    <row r="233" spans="2:11" ht="0.75" customHeight="1" thickBot="1" x14ac:dyDescent="0.3">
      <c r="B233" s="114"/>
      <c r="C233" s="115"/>
      <c r="D233" s="116"/>
      <c r="E233" s="266"/>
      <c r="F233" s="266"/>
      <c r="G233" s="266"/>
      <c r="H233" s="266"/>
      <c r="I233" s="268"/>
      <c r="J233" s="269"/>
    </row>
    <row r="234" spans="2:11" ht="30" customHeight="1" x14ac:dyDescent="0.25">
      <c r="B234" s="107" t="s">
        <v>548</v>
      </c>
      <c r="C234" s="129"/>
      <c r="D234" s="129"/>
      <c r="E234" s="129"/>
      <c r="F234" s="129"/>
      <c r="G234" s="129"/>
      <c r="H234" s="129"/>
      <c r="I234" s="129"/>
      <c r="J234" s="129"/>
    </row>
    <row r="235" spans="2:11" ht="30" customHeight="1" x14ac:dyDescent="0.25">
      <c r="B235" s="44" t="s">
        <v>6</v>
      </c>
      <c r="C235" s="130" t="s">
        <v>7</v>
      </c>
      <c r="D235" s="130" t="s">
        <v>8</v>
      </c>
      <c r="E235" s="162" t="s">
        <v>9</v>
      </c>
      <c r="F235" s="162"/>
      <c r="G235" s="162"/>
      <c r="H235" s="162"/>
      <c r="I235" s="162" t="s">
        <v>43</v>
      </c>
      <c r="J235" s="163"/>
    </row>
    <row r="236" spans="2:11" ht="15.75" thickBot="1" x14ac:dyDescent="0.3">
      <c r="B236" s="45">
        <v>1</v>
      </c>
      <c r="C236" s="131">
        <v>2</v>
      </c>
      <c r="D236" s="131">
        <v>3</v>
      </c>
      <c r="E236" s="178">
        <v>4</v>
      </c>
      <c r="F236" s="178"/>
      <c r="G236" s="178"/>
      <c r="H236" s="178"/>
      <c r="I236" s="178">
        <v>5</v>
      </c>
      <c r="J236" s="179"/>
    </row>
    <row r="237" spans="2:11" x14ac:dyDescent="0.25">
      <c r="B237" s="88" t="s">
        <v>46</v>
      </c>
      <c r="C237" s="92" t="s">
        <v>550</v>
      </c>
      <c r="D237" s="124"/>
      <c r="E237" s="270">
        <f>E262-E238-E257</f>
        <v>151328375.93000001</v>
      </c>
      <c r="F237" s="270"/>
      <c r="G237" s="270"/>
      <c r="H237" s="270"/>
      <c r="I237" s="270">
        <f>I262-I238-I257</f>
        <v>146418456.59999999</v>
      </c>
      <c r="J237" s="271"/>
    </row>
    <row r="238" spans="2:11" ht="22.5" x14ac:dyDescent="0.25">
      <c r="B238" s="89" t="s">
        <v>47</v>
      </c>
      <c r="C238" s="90" t="s">
        <v>551</v>
      </c>
      <c r="D238" s="123"/>
      <c r="E238" s="155">
        <f>E239+E245+E248+E251+E254</f>
        <v>-49505</v>
      </c>
      <c r="F238" s="155"/>
      <c r="G238" s="155"/>
      <c r="H238" s="155"/>
      <c r="I238" s="155">
        <f>I239+I245+I248+I251+I254</f>
        <v>386601.9</v>
      </c>
      <c r="J238" s="159"/>
    </row>
    <row r="239" spans="2:11" ht="23.25" x14ac:dyDescent="0.25">
      <c r="B239" s="81" t="s">
        <v>331</v>
      </c>
      <c r="C239" s="90" t="s">
        <v>552</v>
      </c>
      <c r="D239" s="123"/>
      <c r="E239" s="147">
        <f>E240+E241</f>
        <v>0</v>
      </c>
      <c r="F239" s="147"/>
      <c r="G239" s="147"/>
      <c r="H239" s="147"/>
      <c r="I239" s="147">
        <f>I240+I241</f>
        <v>0</v>
      </c>
      <c r="J239" s="148"/>
    </row>
    <row r="240" spans="2:11" ht="23.25" x14ac:dyDescent="0.25">
      <c r="B240" s="82" t="s">
        <v>332</v>
      </c>
      <c r="C240" s="90" t="s">
        <v>553</v>
      </c>
      <c r="D240" s="123"/>
      <c r="E240" s="149"/>
      <c r="F240" s="149"/>
      <c r="G240" s="149"/>
      <c r="H240" s="149"/>
      <c r="I240" s="150">
        <v>0</v>
      </c>
      <c r="J240" s="151"/>
    </row>
    <row r="241" spans="2:10" ht="15.75" thickBot="1" x14ac:dyDescent="0.3">
      <c r="B241" s="82" t="s">
        <v>48</v>
      </c>
      <c r="C241" s="94" t="s">
        <v>554</v>
      </c>
      <c r="D241" s="95"/>
      <c r="E241" s="164"/>
      <c r="F241" s="164"/>
      <c r="G241" s="164"/>
      <c r="H241" s="164"/>
      <c r="I241" s="187">
        <v>0</v>
      </c>
      <c r="J241" s="188"/>
    </row>
    <row r="242" spans="2:10" x14ac:dyDescent="0.25">
      <c r="B242" s="41"/>
      <c r="C242" s="127"/>
      <c r="D242" s="127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0" t="s">
        <v>7</v>
      </c>
      <c r="D243" s="130" t="s">
        <v>8</v>
      </c>
      <c r="E243" s="162" t="s">
        <v>9</v>
      </c>
      <c r="F243" s="162"/>
      <c r="G243" s="162"/>
      <c r="H243" s="162"/>
      <c r="I243" s="162" t="s">
        <v>43</v>
      </c>
      <c r="J243" s="163"/>
    </row>
    <row r="244" spans="2:10" ht="15.75" thickBot="1" x14ac:dyDescent="0.3">
      <c r="B244" s="45">
        <v>1</v>
      </c>
      <c r="C244" s="131">
        <v>2</v>
      </c>
      <c r="D244" s="131">
        <v>3</v>
      </c>
      <c r="E244" s="157">
        <v>4</v>
      </c>
      <c r="F244" s="157"/>
      <c r="G244" s="157"/>
      <c r="H244" s="157"/>
      <c r="I244" s="157">
        <v>5</v>
      </c>
      <c r="J244" s="158"/>
    </row>
    <row r="245" spans="2:10" x14ac:dyDescent="0.25">
      <c r="B245" s="110" t="s">
        <v>49</v>
      </c>
      <c r="C245" s="92" t="s">
        <v>555</v>
      </c>
      <c r="D245" s="124"/>
      <c r="E245" s="227">
        <f>E246+E247</f>
        <v>0</v>
      </c>
      <c r="F245" s="227"/>
      <c r="G245" s="227"/>
      <c r="H245" s="227"/>
      <c r="I245" s="227">
        <f>I246+I247</f>
        <v>0</v>
      </c>
      <c r="J245" s="228"/>
    </row>
    <row r="246" spans="2:10" ht="23.25" x14ac:dyDescent="0.25">
      <c r="B246" s="82" t="s">
        <v>333</v>
      </c>
      <c r="C246" s="90" t="s">
        <v>556</v>
      </c>
      <c r="D246" s="123"/>
      <c r="E246" s="149"/>
      <c r="F246" s="149"/>
      <c r="G246" s="149"/>
      <c r="H246" s="149"/>
      <c r="I246" s="150">
        <v>0</v>
      </c>
      <c r="J246" s="151"/>
    </row>
    <row r="247" spans="2:10" x14ac:dyDescent="0.25">
      <c r="B247" s="82" t="s">
        <v>50</v>
      </c>
      <c r="C247" s="90" t="s">
        <v>557</v>
      </c>
      <c r="D247" s="123"/>
      <c r="E247" s="149"/>
      <c r="F247" s="149"/>
      <c r="G247" s="149"/>
      <c r="H247" s="149"/>
      <c r="I247" s="150">
        <v>0</v>
      </c>
      <c r="J247" s="151"/>
    </row>
    <row r="248" spans="2:10" x14ac:dyDescent="0.25">
      <c r="B248" s="81" t="s">
        <v>51</v>
      </c>
      <c r="C248" s="90" t="s">
        <v>558</v>
      </c>
      <c r="D248" s="123"/>
      <c r="E248" s="147">
        <f>E249+E250</f>
        <v>-49505</v>
      </c>
      <c r="F248" s="147"/>
      <c r="G248" s="147"/>
      <c r="H248" s="147"/>
      <c r="I248" s="147">
        <f>I249+I250</f>
        <v>386601.9</v>
      </c>
      <c r="J248" s="148"/>
    </row>
    <row r="249" spans="2:10" ht="23.25" x14ac:dyDescent="0.25">
      <c r="B249" s="82" t="s">
        <v>334</v>
      </c>
      <c r="C249" s="90" t="s">
        <v>559</v>
      </c>
      <c r="D249" s="123" t="s">
        <v>105</v>
      </c>
      <c r="E249" s="149">
        <v>-539851.92000000004</v>
      </c>
      <c r="F249" s="149"/>
      <c r="G249" s="149"/>
      <c r="H249" s="149"/>
      <c r="I249" s="150">
        <v>-547565.41</v>
      </c>
      <c r="J249" s="151"/>
    </row>
    <row r="250" spans="2:10" x14ac:dyDescent="0.25">
      <c r="B250" s="82" t="s">
        <v>52</v>
      </c>
      <c r="C250" s="90" t="s">
        <v>560</v>
      </c>
      <c r="D250" s="123" t="s">
        <v>106</v>
      </c>
      <c r="E250" s="149">
        <v>490346.92</v>
      </c>
      <c r="F250" s="149"/>
      <c r="G250" s="149"/>
      <c r="H250" s="149"/>
      <c r="I250" s="150">
        <v>934167.31</v>
      </c>
      <c r="J250" s="151"/>
    </row>
    <row r="251" spans="2:10" ht="23.25" x14ac:dyDescent="0.25">
      <c r="B251" s="81" t="s">
        <v>53</v>
      </c>
      <c r="C251" s="90" t="s">
        <v>561</v>
      </c>
      <c r="D251" s="123"/>
      <c r="E251" s="147">
        <f>E252+E253</f>
        <v>0</v>
      </c>
      <c r="F251" s="147"/>
      <c r="G251" s="147"/>
      <c r="H251" s="147"/>
      <c r="I251" s="147">
        <f>I252+I253</f>
        <v>0</v>
      </c>
      <c r="J251" s="148"/>
    </row>
    <row r="252" spans="2:10" ht="23.25" x14ac:dyDescent="0.25">
      <c r="B252" s="82" t="s">
        <v>335</v>
      </c>
      <c r="C252" s="90" t="s">
        <v>562</v>
      </c>
      <c r="D252" s="123" t="s">
        <v>105</v>
      </c>
      <c r="E252" s="149"/>
      <c r="F252" s="149"/>
      <c r="G252" s="149"/>
      <c r="H252" s="149"/>
      <c r="I252" s="150">
        <v>0</v>
      </c>
      <c r="J252" s="151"/>
    </row>
    <row r="253" spans="2:10" x14ac:dyDescent="0.25">
      <c r="B253" s="82" t="s">
        <v>54</v>
      </c>
      <c r="C253" s="90" t="s">
        <v>563</v>
      </c>
      <c r="D253" s="123" t="s">
        <v>106</v>
      </c>
      <c r="E253" s="149"/>
      <c r="F253" s="149"/>
      <c r="G253" s="149"/>
      <c r="H253" s="149"/>
      <c r="I253" s="150">
        <v>0</v>
      </c>
      <c r="J253" s="151"/>
    </row>
    <row r="254" spans="2:10" ht="23.25" x14ac:dyDescent="0.25">
      <c r="B254" s="81" t="s">
        <v>631</v>
      </c>
      <c r="C254" s="90" t="s">
        <v>564</v>
      </c>
      <c r="D254" s="145"/>
      <c r="E254" s="147">
        <f>E255+E256</f>
        <v>0</v>
      </c>
      <c r="F254" s="147"/>
      <c r="G254" s="147"/>
      <c r="H254" s="147"/>
      <c r="I254" s="147">
        <f>I255+I256</f>
        <v>0</v>
      </c>
      <c r="J254" s="148"/>
    </row>
    <row r="255" spans="2:10" ht="23.25" x14ac:dyDescent="0.25">
      <c r="B255" s="82" t="s">
        <v>632</v>
      </c>
      <c r="C255" s="90" t="s">
        <v>565</v>
      </c>
      <c r="D255" s="145" t="s">
        <v>105</v>
      </c>
      <c r="E255" s="149"/>
      <c r="F255" s="149"/>
      <c r="G255" s="149"/>
      <c r="H255" s="149"/>
      <c r="I255" s="150">
        <v>0</v>
      </c>
      <c r="J255" s="151"/>
    </row>
    <row r="256" spans="2:10" x14ac:dyDescent="0.25">
      <c r="B256" s="82" t="s">
        <v>54</v>
      </c>
      <c r="C256" s="90" t="s">
        <v>566</v>
      </c>
      <c r="D256" s="145" t="s">
        <v>106</v>
      </c>
      <c r="E256" s="149"/>
      <c r="F256" s="149"/>
      <c r="G256" s="149"/>
      <c r="H256" s="149"/>
      <c r="I256" s="150">
        <v>0</v>
      </c>
      <c r="J256" s="151"/>
    </row>
    <row r="257" spans="1:13" ht="22.5" x14ac:dyDescent="0.25">
      <c r="B257" s="80" t="s">
        <v>55</v>
      </c>
      <c r="C257" s="90" t="s">
        <v>633</v>
      </c>
      <c r="D257" s="123"/>
      <c r="E257" s="160">
        <f>E258+E259+E260+E261</f>
        <v>0</v>
      </c>
      <c r="F257" s="160"/>
      <c r="G257" s="160"/>
      <c r="H257" s="160"/>
      <c r="I257" s="160">
        <f>I258+I259+I260+I261</f>
        <v>0</v>
      </c>
      <c r="J257" s="231"/>
    </row>
    <row r="258" spans="1:13" ht="23.25" x14ac:dyDescent="0.25">
      <c r="B258" s="81" t="s">
        <v>336</v>
      </c>
      <c r="C258" s="90" t="s">
        <v>634</v>
      </c>
      <c r="D258" s="123" t="s">
        <v>105</v>
      </c>
      <c r="E258" s="149"/>
      <c r="F258" s="149"/>
      <c r="G258" s="149"/>
      <c r="H258" s="149"/>
      <c r="I258" s="150">
        <v>0</v>
      </c>
      <c r="J258" s="151"/>
    </row>
    <row r="259" spans="1:13" x14ac:dyDescent="0.25">
      <c r="B259" s="81" t="s">
        <v>56</v>
      </c>
      <c r="C259" s="90" t="s">
        <v>635</v>
      </c>
      <c r="D259" s="123" t="s">
        <v>106</v>
      </c>
      <c r="E259" s="149"/>
      <c r="F259" s="149"/>
      <c r="G259" s="149"/>
      <c r="H259" s="149"/>
      <c r="I259" s="150">
        <v>0</v>
      </c>
      <c r="J259" s="151"/>
    </row>
    <row r="260" spans="1:13" x14ac:dyDescent="0.25">
      <c r="B260" s="81" t="s">
        <v>57</v>
      </c>
      <c r="C260" s="90" t="s">
        <v>636</v>
      </c>
      <c r="D260" s="123" t="s">
        <v>105</v>
      </c>
      <c r="E260" s="149"/>
      <c r="F260" s="149"/>
      <c r="G260" s="149"/>
      <c r="H260" s="149"/>
      <c r="I260" s="150">
        <v>0</v>
      </c>
      <c r="J260" s="151"/>
    </row>
    <row r="261" spans="1:13" x14ac:dyDescent="0.25">
      <c r="B261" s="81" t="s">
        <v>58</v>
      </c>
      <c r="C261" s="90" t="s">
        <v>637</v>
      </c>
      <c r="D261" s="123" t="s">
        <v>106</v>
      </c>
      <c r="E261" s="149"/>
      <c r="F261" s="149"/>
      <c r="G261" s="149"/>
      <c r="H261" s="149"/>
      <c r="I261" s="150">
        <v>0</v>
      </c>
      <c r="J261" s="151"/>
    </row>
    <row r="262" spans="1:13" x14ac:dyDescent="0.25">
      <c r="B262" s="80" t="s">
        <v>59</v>
      </c>
      <c r="C262" s="90" t="s">
        <v>567</v>
      </c>
      <c r="D262" s="123"/>
      <c r="E262" s="160">
        <f>E263+E264+E265</f>
        <v>151278870.93000001</v>
      </c>
      <c r="F262" s="160"/>
      <c r="G262" s="160"/>
      <c r="H262" s="160"/>
      <c r="I262" s="160">
        <f>I263+I264+I265</f>
        <v>146805058.5</v>
      </c>
      <c r="J262" s="231"/>
    </row>
    <row r="263" spans="1:13" ht="23.25" x14ac:dyDescent="0.25">
      <c r="B263" s="81" t="s">
        <v>337</v>
      </c>
      <c r="C263" s="90" t="s">
        <v>568</v>
      </c>
      <c r="D263" s="123" t="s">
        <v>105</v>
      </c>
      <c r="E263" s="149">
        <v>-664071.86</v>
      </c>
      <c r="F263" s="149"/>
      <c r="G263" s="149"/>
      <c r="H263" s="149"/>
      <c r="I263" s="150">
        <v>-687173.35</v>
      </c>
      <c r="J263" s="151"/>
    </row>
    <row r="264" spans="1:13" x14ac:dyDescent="0.25">
      <c r="B264" s="81" t="s">
        <v>60</v>
      </c>
      <c r="C264" s="90" t="s">
        <v>569</v>
      </c>
      <c r="D264" s="123" t="s">
        <v>106</v>
      </c>
      <c r="E264" s="149">
        <v>151942942.78999999</v>
      </c>
      <c r="F264" s="149"/>
      <c r="G264" s="149"/>
      <c r="H264" s="149"/>
      <c r="I264" s="150">
        <v>147492231.84999999</v>
      </c>
      <c r="J264" s="151"/>
    </row>
    <row r="265" spans="1:13" ht="15.75" thickBot="1" x14ac:dyDescent="0.3">
      <c r="B265" s="81" t="s">
        <v>61</v>
      </c>
      <c r="C265" s="94" t="s">
        <v>570</v>
      </c>
      <c r="D265" s="95" t="s">
        <v>677</v>
      </c>
      <c r="E265" s="164"/>
      <c r="F265" s="164"/>
      <c r="G265" s="164"/>
      <c r="H265" s="164"/>
      <c r="I265" s="187">
        <v>0</v>
      </c>
      <c r="J265" s="188"/>
    </row>
    <row r="266" spans="1:13" ht="30" customHeight="1" x14ac:dyDescent="0.25">
      <c r="B266" s="108" t="s">
        <v>571</v>
      </c>
      <c r="C266" s="72"/>
      <c r="D266" s="72"/>
      <c r="E266" s="72"/>
      <c r="F266" s="72"/>
      <c r="G266" s="72"/>
      <c r="H266" s="72"/>
      <c r="I266" s="72"/>
      <c r="J266" s="72"/>
    </row>
    <row r="267" spans="1:13" s="74" customFormat="1" ht="30" customHeight="1" x14ac:dyDescent="0.25">
      <c r="A267" s="146"/>
      <c r="B267" s="101" t="s">
        <v>6</v>
      </c>
      <c r="C267" s="102" t="s">
        <v>7</v>
      </c>
      <c r="D267" s="102" t="s">
        <v>8</v>
      </c>
      <c r="E267" s="211" t="s">
        <v>101</v>
      </c>
      <c r="F267" s="212"/>
      <c r="G267" s="212"/>
      <c r="H267" s="272"/>
      <c r="I267" s="211" t="s">
        <v>63</v>
      </c>
      <c r="J267" s="212"/>
      <c r="L267" s="103"/>
      <c r="M267" s="103"/>
    </row>
    <row r="268" spans="1:13" ht="15.75" thickBot="1" x14ac:dyDescent="0.3">
      <c r="B268" s="47">
        <v>1</v>
      </c>
      <c r="C268" s="48">
        <v>2</v>
      </c>
      <c r="D268" s="48">
        <v>3</v>
      </c>
      <c r="E268" s="157">
        <v>4</v>
      </c>
      <c r="F268" s="157"/>
      <c r="G268" s="157"/>
      <c r="H268" s="157"/>
      <c r="I268" s="157">
        <v>5</v>
      </c>
      <c r="J268" s="158"/>
    </row>
    <row r="269" spans="1:13" x14ac:dyDescent="0.25">
      <c r="B269" s="96" t="s">
        <v>102</v>
      </c>
      <c r="C269" s="92" t="s">
        <v>572</v>
      </c>
      <c r="D269" s="93" t="s">
        <v>65</v>
      </c>
      <c r="E269" s="207" t="s">
        <v>65</v>
      </c>
      <c r="F269" s="207"/>
      <c r="G269" s="207"/>
      <c r="H269" s="207"/>
      <c r="I269" s="201">
        <f>SUM(I270,I277)</f>
        <v>0</v>
      </c>
      <c r="J269" s="202"/>
    </row>
    <row r="270" spans="1:13" ht="23.25" x14ac:dyDescent="0.25">
      <c r="B270" s="117" t="s">
        <v>338</v>
      </c>
      <c r="C270" s="90" t="s">
        <v>573</v>
      </c>
      <c r="D270" s="91" t="s">
        <v>105</v>
      </c>
      <c r="E270" s="197"/>
      <c r="F270" s="197"/>
      <c r="G270" s="197"/>
      <c r="H270" s="197"/>
      <c r="I270" s="160">
        <f>SUM(I272:J273)</f>
        <v>0</v>
      </c>
      <c r="J270" s="231"/>
    </row>
    <row r="271" spans="1:13" x14ac:dyDescent="0.25">
      <c r="B271" s="118" t="s">
        <v>13</v>
      </c>
      <c r="C271" s="97"/>
      <c r="D271" s="98"/>
      <c r="E271" s="189"/>
      <c r="F271" s="189"/>
      <c r="G271" s="189"/>
      <c r="H271" s="189"/>
      <c r="I271" s="191"/>
      <c r="J271" s="192"/>
      <c r="K271" s="22" t="s">
        <v>85</v>
      </c>
      <c r="L271" s="22" t="s">
        <v>108</v>
      </c>
    </row>
    <row r="272" spans="1:13" x14ac:dyDescent="0.25">
      <c r="B272" s="288"/>
      <c r="C272" s="289"/>
      <c r="D272" s="290"/>
      <c r="E272" s="291"/>
      <c r="F272" s="292"/>
      <c r="G272" s="293"/>
      <c r="H272" s="294"/>
      <c r="I272" s="295"/>
      <c r="J272" s="296"/>
      <c r="K272" s="297"/>
      <c r="L272" s="298" t="str">
        <f>IF(E272="","000",E272)&amp;IF(F272="","00000000000000000",F272)</f>
        <v>00000000000000000000</v>
      </c>
      <c r="M272" s="299"/>
    </row>
    <row r="273" spans="2:13" ht="0.75" customHeight="1" thickBot="1" x14ac:dyDescent="0.3">
      <c r="B273" s="52"/>
      <c r="C273" s="49"/>
      <c r="D273" s="50"/>
      <c r="E273" s="200"/>
      <c r="F273" s="200"/>
      <c r="G273" s="200"/>
      <c r="H273" s="200"/>
      <c r="I273" s="225"/>
      <c r="J273" s="226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1" t="s">
        <v>6</v>
      </c>
      <c r="C275" s="102" t="s">
        <v>7</v>
      </c>
      <c r="D275" s="102" t="s">
        <v>8</v>
      </c>
      <c r="E275" s="211" t="s">
        <v>101</v>
      </c>
      <c r="F275" s="212"/>
      <c r="G275" s="212"/>
      <c r="H275" s="272"/>
      <c r="I275" s="211" t="s">
        <v>63</v>
      </c>
      <c r="J275" s="212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84">
        <v>4</v>
      </c>
      <c r="F276" s="285"/>
      <c r="G276" s="285"/>
      <c r="H276" s="286"/>
      <c r="I276" s="179">
        <v>5</v>
      </c>
      <c r="J276" s="203"/>
      <c r="K276" s="37"/>
    </row>
    <row r="277" spans="2:13" x14ac:dyDescent="0.25">
      <c r="B277" s="119" t="s">
        <v>104</v>
      </c>
      <c r="C277" s="99" t="s">
        <v>574</v>
      </c>
      <c r="D277" s="100" t="s">
        <v>106</v>
      </c>
      <c r="E277" s="204"/>
      <c r="F277" s="205"/>
      <c r="G277" s="205"/>
      <c r="H277" s="206"/>
      <c r="I277" s="216">
        <f>SUM(I279:J280)</f>
        <v>0</v>
      </c>
      <c r="J277" s="217"/>
      <c r="K277" s="33"/>
    </row>
    <row r="278" spans="2:13" x14ac:dyDescent="0.25">
      <c r="B278" s="120" t="s">
        <v>13</v>
      </c>
      <c r="C278" s="97"/>
      <c r="D278" s="98"/>
      <c r="E278" s="189"/>
      <c r="F278" s="189"/>
      <c r="G278" s="189"/>
      <c r="H278" s="189"/>
      <c r="I278" s="193"/>
      <c r="J278" s="194"/>
      <c r="K278" s="33" t="s">
        <v>85</v>
      </c>
      <c r="L278" s="22" t="s">
        <v>108</v>
      </c>
    </row>
    <row r="279" spans="2:13" x14ac:dyDescent="0.25">
      <c r="B279" s="288"/>
      <c r="C279" s="289"/>
      <c r="D279" s="290"/>
      <c r="E279" s="291"/>
      <c r="F279" s="292"/>
      <c r="G279" s="293"/>
      <c r="H279" s="294"/>
      <c r="I279" s="295"/>
      <c r="J279" s="296"/>
      <c r="K279" s="297"/>
      <c r="L279" s="298" t="str">
        <f>IF(E279="","000",E279)&amp;IF(F279="","00000000000000000",F279)</f>
        <v>00000000000000000000</v>
      </c>
      <c r="M279" s="299"/>
    </row>
    <row r="280" spans="2:13" ht="0.75" customHeight="1" thickBot="1" x14ac:dyDescent="0.3">
      <c r="B280" s="58"/>
      <c r="C280" s="59"/>
      <c r="D280" s="60"/>
      <c r="E280" s="283"/>
      <c r="F280" s="283"/>
      <c r="G280" s="283"/>
      <c r="H280" s="283"/>
      <c r="I280" s="60"/>
      <c r="J280" s="61"/>
    </row>
    <row r="281" spans="2:13" ht="30" customHeight="1" x14ac:dyDescent="0.25">
      <c r="B281" s="109" t="s">
        <v>575</v>
      </c>
      <c r="C281" s="73"/>
      <c r="D281" s="73"/>
      <c r="E281" s="73"/>
      <c r="F281" s="73"/>
      <c r="G281" s="73"/>
      <c r="H281" s="73"/>
      <c r="I281" s="73"/>
      <c r="J281" s="73"/>
    </row>
    <row r="282" spans="2:13" ht="17.100000000000001" customHeight="1" x14ac:dyDescent="0.25">
      <c r="B282" s="260" t="s">
        <v>6</v>
      </c>
      <c r="C282" s="210" t="s">
        <v>7</v>
      </c>
      <c r="D282" s="210" t="s">
        <v>8</v>
      </c>
      <c r="E282" s="210" t="s">
        <v>100</v>
      </c>
      <c r="F282" s="210"/>
      <c r="G282" s="210"/>
      <c r="H282" s="210"/>
      <c r="I282" s="210" t="s">
        <v>63</v>
      </c>
      <c r="J282" s="211"/>
    </row>
    <row r="283" spans="2:13" ht="17.100000000000001" customHeight="1" x14ac:dyDescent="0.25">
      <c r="B283" s="260"/>
      <c r="C283" s="210"/>
      <c r="D283" s="210"/>
      <c r="E283" s="210"/>
      <c r="F283" s="210"/>
      <c r="G283" s="210"/>
      <c r="H283" s="210"/>
      <c r="I283" s="210"/>
      <c r="J283" s="211"/>
    </row>
    <row r="284" spans="2:13" ht="15.75" thickBot="1" x14ac:dyDescent="0.3">
      <c r="B284" s="62">
        <v>1</v>
      </c>
      <c r="C284" s="48">
        <v>2</v>
      </c>
      <c r="D284" s="48">
        <v>3</v>
      </c>
      <c r="E284" s="178">
        <v>4</v>
      </c>
      <c r="F284" s="178"/>
      <c r="G284" s="178"/>
      <c r="H284" s="178"/>
      <c r="I284" s="178">
        <v>5</v>
      </c>
      <c r="J284" s="179"/>
    </row>
    <row r="285" spans="2:13" x14ac:dyDescent="0.25">
      <c r="B285" s="104" t="s">
        <v>64</v>
      </c>
      <c r="C285" s="92" t="s">
        <v>576</v>
      </c>
      <c r="D285" s="93" t="s">
        <v>65</v>
      </c>
      <c r="E285" s="204" t="s">
        <v>65</v>
      </c>
      <c r="F285" s="205"/>
      <c r="G285" s="205"/>
      <c r="H285" s="206"/>
      <c r="I285" s="201">
        <f>SUM(I287:J307)</f>
        <v>151328965.87</v>
      </c>
      <c r="J285" s="202"/>
    </row>
    <row r="286" spans="2:13" x14ac:dyDescent="0.25">
      <c r="B286" s="121" t="s">
        <v>13</v>
      </c>
      <c r="C286" s="97"/>
      <c r="D286" s="98"/>
      <c r="E286" s="213"/>
      <c r="F286" s="214"/>
      <c r="G286" s="214"/>
      <c r="H286" s="215"/>
      <c r="I286" s="191"/>
      <c r="J286" s="192"/>
      <c r="K286" s="22" t="s">
        <v>85</v>
      </c>
      <c r="L286" s="22" t="s">
        <v>108</v>
      </c>
    </row>
    <row r="287" spans="2:13" x14ac:dyDescent="0.25">
      <c r="B287" s="63" t="s">
        <v>720</v>
      </c>
      <c r="C287" s="51" t="s">
        <v>576</v>
      </c>
      <c r="D287" s="64" t="s">
        <v>691</v>
      </c>
      <c r="E287" s="281" t="s">
        <v>719</v>
      </c>
      <c r="F287" s="282"/>
      <c r="G287" s="208" t="s">
        <v>127</v>
      </c>
      <c r="H287" s="209"/>
      <c r="I287" s="267">
        <v>111326433.59999999</v>
      </c>
      <c r="J287" s="280"/>
      <c r="K287" s="34"/>
      <c r="L287" s="134" t="str">
        <f>IF(E287="","0000",E287)&amp;IF(G287="","000",G287)</f>
        <v>0103121</v>
      </c>
    </row>
    <row r="288" spans="2:13" x14ac:dyDescent="0.25">
      <c r="B288" s="63" t="s">
        <v>721</v>
      </c>
      <c r="C288" s="51" t="s">
        <v>576</v>
      </c>
      <c r="D288" s="64" t="s">
        <v>692</v>
      </c>
      <c r="E288" s="281" t="s">
        <v>719</v>
      </c>
      <c r="F288" s="282"/>
      <c r="G288" s="208" t="s">
        <v>128</v>
      </c>
      <c r="H288" s="209"/>
      <c r="I288" s="267">
        <v>56000</v>
      </c>
      <c r="J288" s="280"/>
      <c r="K288" s="34"/>
      <c r="L288" s="134" t="str">
        <f>IF(E288="","0000",E288)&amp;IF(G288="","000",G288)</f>
        <v>0103122</v>
      </c>
    </row>
    <row r="289" spans="2:12" x14ac:dyDescent="0.25">
      <c r="B289" s="63" t="s">
        <v>722</v>
      </c>
      <c r="C289" s="51" t="s">
        <v>576</v>
      </c>
      <c r="D289" s="64" t="s">
        <v>693</v>
      </c>
      <c r="E289" s="281" t="s">
        <v>719</v>
      </c>
      <c r="F289" s="282"/>
      <c r="G289" s="208" t="s">
        <v>133</v>
      </c>
      <c r="H289" s="209"/>
      <c r="I289" s="267">
        <v>25210853.050000001</v>
      </c>
      <c r="J289" s="280"/>
      <c r="K289" s="34"/>
      <c r="L289" s="134" t="str">
        <f>IF(E289="","0000",E289)&amp;IF(G289="","000",G289)</f>
        <v>0103129</v>
      </c>
    </row>
    <row r="290" spans="2:12" x14ac:dyDescent="0.25">
      <c r="B290" s="63" t="s">
        <v>723</v>
      </c>
      <c r="C290" s="51" t="s">
        <v>576</v>
      </c>
      <c r="D290" s="64" t="s">
        <v>441</v>
      </c>
      <c r="E290" s="281" t="s">
        <v>719</v>
      </c>
      <c r="F290" s="282"/>
      <c r="G290" s="208" t="s">
        <v>128</v>
      </c>
      <c r="H290" s="209"/>
      <c r="I290" s="267">
        <v>1241489.51</v>
      </c>
      <c r="J290" s="280"/>
      <c r="K290" s="34"/>
      <c r="L290" s="134" t="str">
        <f>IF(E290="","0000",E290)&amp;IF(G290="","000",G290)</f>
        <v>0103122</v>
      </c>
    </row>
    <row r="291" spans="2:12" x14ac:dyDescent="0.25">
      <c r="B291" s="63" t="s">
        <v>724</v>
      </c>
      <c r="C291" s="51" t="s">
        <v>576</v>
      </c>
      <c r="D291" s="64" t="s">
        <v>695</v>
      </c>
      <c r="E291" s="281" t="s">
        <v>719</v>
      </c>
      <c r="F291" s="282"/>
      <c r="G291" s="208" t="s">
        <v>460</v>
      </c>
      <c r="H291" s="209"/>
      <c r="I291" s="267">
        <v>240786.62</v>
      </c>
      <c r="J291" s="280"/>
      <c r="K291" s="34"/>
      <c r="L291" s="134" t="str">
        <f>IF(E291="","0000",E291)&amp;IF(G291="","000",G291)</f>
        <v>0103244</v>
      </c>
    </row>
    <row r="292" spans="2:12" x14ac:dyDescent="0.25">
      <c r="B292" s="63" t="s">
        <v>725</v>
      </c>
      <c r="C292" s="51" t="s">
        <v>576</v>
      </c>
      <c r="D292" s="64" t="s">
        <v>696</v>
      </c>
      <c r="E292" s="281" t="s">
        <v>719</v>
      </c>
      <c r="F292" s="282"/>
      <c r="G292" s="208" t="s">
        <v>460</v>
      </c>
      <c r="H292" s="209"/>
      <c r="I292" s="267">
        <v>85299.34</v>
      </c>
      <c r="J292" s="280"/>
      <c r="K292" s="34"/>
      <c r="L292" s="134" t="str">
        <f>IF(E292="","0000",E292)&amp;IF(G292="","000",G292)</f>
        <v>0103244</v>
      </c>
    </row>
    <row r="293" spans="2:12" ht="23.25" x14ac:dyDescent="0.25">
      <c r="B293" s="63" t="s">
        <v>726</v>
      </c>
      <c r="C293" s="51" t="s">
        <v>576</v>
      </c>
      <c r="D293" s="64" t="s">
        <v>698</v>
      </c>
      <c r="E293" s="281" t="s">
        <v>719</v>
      </c>
      <c r="F293" s="282"/>
      <c r="G293" s="208" t="s">
        <v>460</v>
      </c>
      <c r="H293" s="209"/>
      <c r="I293" s="267">
        <v>389916</v>
      </c>
      <c r="J293" s="280"/>
      <c r="K293" s="34"/>
      <c r="L293" s="134" t="str">
        <f>IF(E293="","0000",E293)&amp;IF(G293="","000",G293)</f>
        <v>0103244</v>
      </c>
    </row>
    <row r="294" spans="2:12" x14ac:dyDescent="0.25">
      <c r="B294" s="63" t="s">
        <v>727</v>
      </c>
      <c r="C294" s="51" t="s">
        <v>576</v>
      </c>
      <c r="D294" s="64" t="s">
        <v>699</v>
      </c>
      <c r="E294" s="281" t="s">
        <v>719</v>
      </c>
      <c r="F294" s="282"/>
      <c r="G294" s="208" t="s">
        <v>460</v>
      </c>
      <c r="H294" s="209"/>
      <c r="I294" s="267">
        <v>41640</v>
      </c>
      <c r="J294" s="280"/>
      <c r="K294" s="34"/>
      <c r="L294" s="134" t="str">
        <f>IF(E294="","0000",E294)&amp;IF(G294="","000",G294)</f>
        <v>0103244</v>
      </c>
    </row>
    <row r="295" spans="2:12" x14ac:dyDescent="0.25">
      <c r="B295" s="63" t="s">
        <v>728</v>
      </c>
      <c r="C295" s="51" t="s">
        <v>576</v>
      </c>
      <c r="D295" s="64" t="s">
        <v>700</v>
      </c>
      <c r="E295" s="281" t="s">
        <v>719</v>
      </c>
      <c r="F295" s="282"/>
      <c r="G295" s="208" t="s">
        <v>128</v>
      </c>
      <c r="H295" s="209"/>
      <c r="I295" s="267">
        <v>1969465.65</v>
      </c>
      <c r="J295" s="280"/>
      <c r="K295" s="34"/>
      <c r="L295" s="134" t="str">
        <f>IF(E295="","0000",E295)&amp;IF(G295="","000",G295)</f>
        <v>0103122</v>
      </c>
    </row>
    <row r="296" spans="2:12" x14ac:dyDescent="0.25">
      <c r="B296" s="63" t="s">
        <v>728</v>
      </c>
      <c r="C296" s="51" t="s">
        <v>576</v>
      </c>
      <c r="D296" s="64" t="s">
        <v>700</v>
      </c>
      <c r="E296" s="281" t="s">
        <v>719</v>
      </c>
      <c r="F296" s="282"/>
      <c r="G296" s="208" t="s">
        <v>17</v>
      </c>
      <c r="H296" s="209"/>
      <c r="I296" s="267">
        <v>313502</v>
      </c>
      <c r="J296" s="280"/>
      <c r="K296" s="34"/>
      <c r="L296" s="134" t="str">
        <f>IF(E296="","0000",E296)&amp;IF(G296="","000",G296)</f>
        <v>0103123</v>
      </c>
    </row>
    <row r="297" spans="2:12" x14ac:dyDescent="0.25">
      <c r="B297" s="63" t="s">
        <v>728</v>
      </c>
      <c r="C297" s="51" t="s">
        <v>576</v>
      </c>
      <c r="D297" s="64" t="s">
        <v>700</v>
      </c>
      <c r="E297" s="281" t="s">
        <v>719</v>
      </c>
      <c r="F297" s="282"/>
      <c r="G297" s="208" t="s">
        <v>460</v>
      </c>
      <c r="H297" s="209"/>
      <c r="I297" s="267">
        <v>6788068.8099999996</v>
      </c>
      <c r="J297" s="280"/>
      <c r="K297" s="34"/>
      <c r="L297" s="134" t="str">
        <f>IF(E297="","0000",E297)&amp;IF(G297="","000",G297)</f>
        <v>0103244</v>
      </c>
    </row>
    <row r="298" spans="2:12" x14ac:dyDescent="0.25">
      <c r="B298" s="63" t="s">
        <v>728</v>
      </c>
      <c r="C298" s="51" t="s">
        <v>576</v>
      </c>
      <c r="D298" s="64" t="s">
        <v>700</v>
      </c>
      <c r="E298" s="281" t="s">
        <v>198</v>
      </c>
      <c r="F298" s="282"/>
      <c r="G298" s="208" t="s">
        <v>460</v>
      </c>
      <c r="H298" s="209"/>
      <c r="I298" s="267">
        <v>35500</v>
      </c>
      <c r="J298" s="280"/>
      <c r="K298" s="34"/>
      <c r="L298" s="134" t="str">
        <f>IF(E298="","0000",E298)&amp;IF(G298="","000",G298)</f>
        <v>0705244</v>
      </c>
    </row>
    <row r="299" spans="2:12" x14ac:dyDescent="0.25">
      <c r="B299" s="63" t="s">
        <v>729</v>
      </c>
      <c r="C299" s="51" t="s">
        <v>576</v>
      </c>
      <c r="D299" s="64" t="s">
        <v>442</v>
      </c>
      <c r="E299" s="281" t="s">
        <v>719</v>
      </c>
      <c r="F299" s="282"/>
      <c r="G299" s="208" t="s">
        <v>460</v>
      </c>
      <c r="H299" s="209"/>
      <c r="I299" s="267">
        <v>34300</v>
      </c>
      <c r="J299" s="280"/>
      <c r="K299" s="34"/>
      <c r="L299" s="134" t="str">
        <f>IF(E299="","0000",E299)&amp;IF(G299="","000",G299)</f>
        <v>0103244</v>
      </c>
    </row>
    <row r="300" spans="2:12" x14ac:dyDescent="0.25">
      <c r="B300" s="63" t="s">
        <v>730</v>
      </c>
      <c r="C300" s="51" t="s">
        <v>576</v>
      </c>
      <c r="D300" s="64" t="s">
        <v>483</v>
      </c>
      <c r="E300" s="281" t="s">
        <v>719</v>
      </c>
      <c r="F300" s="282"/>
      <c r="G300" s="208" t="s">
        <v>127</v>
      </c>
      <c r="H300" s="209"/>
      <c r="I300" s="267">
        <v>508686.57</v>
      </c>
      <c r="J300" s="280"/>
      <c r="K300" s="34"/>
      <c r="L300" s="134" t="str">
        <f>IF(E300="","0000",E300)&amp;IF(G300="","000",G300)</f>
        <v>0103121</v>
      </c>
    </row>
    <row r="301" spans="2:12" x14ac:dyDescent="0.25">
      <c r="B301" s="63" t="s">
        <v>730</v>
      </c>
      <c r="C301" s="51" t="s">
        <v>576</v>
      </c>
      <c r="D301" s="64" t="s">
        <v>483</v>
      </c>
      <c r="E301" s="281" t="s">
        <v>719</v>
      </c>
      <c r="F301" s="282"/>
      <c r="G301" s="208" t="s">
        <v>133</v>
      </c>
      <c r="H301" s="209"/>
      <c r="I301" s="267">
        <v>140396.82</v>
      </c>
      <c r="J301" s="280"/>
      <c r="K301" s="34"/>
      <c r="L301" s="134" t="str">
        <f>IF(E301="","0000",E301)&amp;IF(G301="","000",G301)</f>
        <v>0103129</v>
      </c>
    </row>
    <row r="302" spans="2:12" x14ac:dyDescent="0.25">
      <c r="B302" s="63" t="s">
        <v>731</v>
      </c>
      <c r="C302" s="51" t="s">
        <v>576</v>
      </c>
      <c r="D302" s="64" t="s">
        <v>506</v>
      </c>
      <c r="E302" s="281" t="s">
        <v>719</v>
      </c>
      <c r="F302" s="282"/>
      <c r="G302" s="208" t="s">
        <v>627</v>
      </c>
      <c r="H302" s="209"/>
      <c r="I302" s="267">
        <v>114943</v>
      </c>
      <c r="J302" s="280"/>
      <c r="K302" s="34"/>
      <c r="L302" s="134" t="str">
        <f>IF(E302="","0000",E302)&amp;IF(G302="","000",G302)</f>
        <v>0103360</v>
      </c>
    </row>
    <row r="303" spans="2:12" x14ac:dyDescent="0.25">
      <c r="B303" s="63" t="s">
        <v>731</v>
      </c>
      <c r="C303" s="51" t="s">
        <v>576</v>
      </c>
      <c r="D303" s="64" t="s">
        <v>506</v>
      </c>
      <c r="E303" s="281" t="s">
        <v>719</v>
      </c>
      <c r="F303" s="282"/>
      <c r="G303" s="208" t="s">
        <v>732</v>
      </c>
      <c r="H303" s="209"/>
      <c r="I303" s="267">
        <v>73502.45</v>
      </c>
      <c r="J303" s="280"/>
      <c r="K303" s="34"/>
      <c r="L303" s="134" t="str">
        <f>IF(E303="","0000",E303)&amp;IF(G303="","000",G303)</f>
        <v>0103831</v>
      </c>
    </row>
    <row r="304" spans="2:12" x14ac:dyDescent="0.25">
      <c r="B304" s="63" t="s">
        <v>733</v>
      </c>
      <c r="C304" s="51" t="s">
        <v>576</v>
      </c>
      <c r="D304" s="64" t="s">
        <v>673</v>
      </c>
      <c r="E304" s="281" t="s">
        <v>719</v>
      </c>
      <c r="F304" s="282"/>
      <c r="G304" s="208" t="s">
        <v>460</v>
      </c>
      <c r="H304" s="209"/>
      <c r="I304" s="267">
        <v>561256</v>
      </c>
      <c r="J304" s="280"/>
      <c r="K304" s="34"/>
      <c r="L304" s="134" t="str">
        <f>IF(E304="","0000",E304)&amp;IF(G304="","000",G304)</f>
        <v>0103244</v>
      </c>
    </row>
    <row r="305" spans="2:12" x14ac:dyDescent="0.25">
      <c r="B305" s="63" t="s">
        <v>734</v>
      </c>
      <c r="C305" s="51" t="s">
        <v>576</v>
      </c>
      <c r="D305" s="64" t="s">
        <v>515</v>
      </c>
      <c r="E305" s="281" t="s">
        <v>719</v>
      </c>
      <c r="F305" s="282"/>
      <c r="G305" s="208" t="s">
        <v>460</v>
      </c>
      <c r="H305" s="209"/>
      <c r="I305" s="267">
        <v>1019558.95</v>
      </c>
      <c r="J305" s="280"/>
      <c r="K305" s="34"/>
      <c r="L305" s="134" t="str">
        <f>IF(E305="","0000",E305)&amp;IF(G305="","000",G305)</f>
        <v>0103244</v>
      </c>
    </row>
    <row r="306" spans="2:12" ht="23.25" x14ac:dyDescent="0.25">
      <c r="B306" s="63" t="s">
        <v>735</v>
      </c>
      <c r="C306" s="51" t="s">
        <v>576</v>
      </c>
      <c r="D306" s="64" t="s">
        <v>517</v>
      </c>
      <c r="E306" s="281" t="s">
        <v>719</v>
      </c>
      <c r="F306" s="282"/>
      <c r="G306" s="208" t="s">
        <v>460</v>
      </c>
      <c r="H306" s="209"/>
      <c r="I306" s="267">
        <v>1177367.5</v>
      </c>
      <c r="J306" s="280"/>
      <c r="K306" s="34"/>
      <c r="L306" s="134" t="str">
        <f>IF(E306="","0000",E306)&amp;IF(G306="","000",G306)</f>
        <v>0103244</v>
      </c>
    </row>
    <row r="307" spans="2:12" hidden="1" x14ac:dyDescent="0.25">
      <c r="B307" s="65"/>
      <c r="C307" s="66"/>
      <c r="D307" s="67"/>
      <c r="E307" s="132"/>
      <c r="F307" s="133"/>
      <c r="G307" s="133"/>
      <c r="H307" s="133"/>
      <c r="I307" s="185"/>
      <c r="J307" s="186"/>
    </row>
    <row r="308" spans="2:12" ht="15.75" thickBot="1" x14ac:dyDescent="0.3">
      <c r="B308" s="105" t="s">
        <v>66</v>
      </c>
      <c r="C308" s="94" t="s">
        <v>577</v>
      </c>
      <c r="D308" s="95" t="s">
        <v>65</v>
      </c>
      <c r="E308" s="218"/>
      <c r="F308" s="219"/>
      <c r="G308" s="219"/>
      <c r="H308" s="220"/>
      <c r="I308" s="187"/>
      <c r="J308" s="188"/>
      <c r="K308" s="34"/>
    </row>
    <row r="309" spans="2:12" x14ac:dyDescent="0.25">
      <c r="B309" s="68"/>
      <c r="C309" s="69"/>
      <c r="D309" s="68"/>
      <c r="E309" s="68"/>
      <c r="F309" s="68"/>
      <c r="G309" s="68"/>
      <c r="H309" s="68"/>
      <c r="I309" s="68"/>
      <c r="J309" s="70"/>
    </row>
    <row r="310" spans="2:12" x14ac:dyDescent="0.25">
      <c r="B310" s="11" t="s">
        <v>86</v>
      </c>
      <c r="C310" s="180" t="s">
        <v>639</v>
      </c>
      <c r="D310" s="180"/>
      <c r="E310" s="12"/>
      <c r="F310" s="12"/>
      <c r="G310" s="12"/>
      <c r="H310" s="12"/>
      <c r="I310" s="10"/>
      <c r="J310" s="27"/>
    </row>
    <row r="311" spans="2:12" x14ac:dyDescent="0.25">
      <c r="B311" s="13" t="s">
        <v>73</v>
      </c>
      <c r="C311" s="195" t="s">
        <v>74</v>
      </c>
      <c r="D311" s="195"/>
      <c r="E311" s="12"/>
      <c r="F311" s="12"/>
      <c r="G311" s="12"/>
      <c r="H311" s="12"/>
      <c r="I311" s="9"/>
      <c r="J311" s="27"/>
    </row>
    <row r="312" spans="2:12" x14ac:dyDescent="0.25">
      <c r="B312" s="13"/>
      <c r="C312" s="12"/>
      <c r="D312" s="12"/>
      <c r="E312" s="12"/>
      <c r="F312" s="12"/>
      <c r="G312" s="12"/>
      <c r="H312" s="12"/>
      <c r="I312" s="9"/>
      <c r="J312" s="27"/>
    </row>
    <row r="313" spans="2:12" x14ac:dyDescent="0.25">
      <c r="B313" s="11" t="s">
        <v>87</v>
      </c>
      <c r="C313" s="180" t="s">
        <v>642</v>
      </c>
      <c r="D313" s="180"/>
      <c r="E313" s="12"/>
      <c r="F313" s="12"/>
      <c r="G313" s="12"/>
      <c r="H313" s="12"/>
      <c r="I313" s="9"/>
      <c r="J313" s="27"/>
    </row>
    <row r="314" spans="2:12" ht="33.75" x14ac:dyDescent="0.25">
      <c r="B314" s="35" t="s">
        <v>171</v>
      </c>
      <c r="C314" s="196" t="s">
        <v>74</v>
      </c>
      <c r="D314" s="196"/>
      <c r="E314" s="12"/>
      <c r="F314" s="12"/>
      <c r="G314" s="12"/>
      <c r="H314" s="12"/>
      <c r="I314" s="9"/>
      <c r="J314" s="27"/>
    </row>
    <row r="315" spans="2:12" x14ac:dyDescent="0.25">
      <c r="B315" s="12"/>
      <c r="C315" s="12"/>
      <c r="D315" s="12"/>
      <c r="E315" s="12"/>
      <c r="F315" s="12"/>
      <c r="G315" s="12"/>
      <c r="H315" s="12"/>
      <c r="I315" s="9"/>
      <c r="J315" s="27"/>
    </row>
    <row r="316" spans="2:12" x14ac:dyDescent="0.25">
      <c r="B316" s="14" t="s">
        <v>67</v>
      </c>
      <c r="C316" s="190"/>
      <c r="D316" s="190"/>
      <c r="E316" s="190"/>
      <c r="F316" s="32"/>
      <c r="G316" s="32"/>
      <c r="H316" s="32"/>
      <c r="I316" s="9"/>
      <c r="J316" s="27"/>
    </row>
    <row r="317" spans="2:12" x14ac:dyDescent="0.25">
      <c r="B317" s="14"/>
      <c r="C317" s="135"/>
      <c r="D317" s="135"/>
      <c r="E317" s="135"/>
      <c r="F317" s="135"/>
      <c r="G317" s="135"/>
      <c r="H317" s="135"/>
      <c r="I317" s="9"/>
      <c r="J317" s="27"/>
    </row>
    <row r="318" spans="2:12" ht="15.75" thickBot="1" x14ac:dyDescent="0.3">
      <c r="B318" s="14"/>
      <c r="C318" s="36"/>
      <c r="D318" s="36"/>
      <c r="E318" s="36"/>
      <c r="F318" s="36"/>
      <c r="G318" s="36"/>
      <c r="H318" s="36"/>
      <c r="I318" s="9"/>
      <c r="J318" s="27"/>
    </row>
    <row r="319" spans="2:12" ht="48" customHeight="1" thickTop="1" thickBot="1" x14ac:dyDescent="0.3">
      <c r="B319" s="9"/>
      <c r="C319" s="221"/>
      <c r="D319" s="222"/>
      <c r="E319" s="222"/>
      <c r="F319" s="183" t="s">
        <v>638</v>
      </c>
      <c r="G319" s="183"/>
      <c r="H319" s="183"/>
      <c r="I319" s="183"/>
      <c r="J319" s="184"/>
    </row>
    <row r="320" spans="2:12" ht="3.75" customHeight="1" thickTop="1" thickBot="1" x14ac:dyDescent="0.3">
      <c r="C320" s="165"/>
      <c r="D320" s="165"/>
      <c r="E320" s="165"/>
      <c r="F320" s="165"/>
      <c r="G320" s="165"/>
      <c r="H320" s="165"/>
      <c r="I320" s="165"/>
      <c r="J320" s="165"/>
    </row>
    <row r="321" spans="3:10" ht="75.75" customHeight="1" thickTop="1" x14ac:dyDescent="0.25">
      <c r="C321" s="181" t="s">
        <v>119</v>
      </c>
      <c r="D321" s="182"/>
      <c r="E321" s="182"/>
      <c r="F321" s="223" t="s">
        <v>709</v>
      </c>
      <c r="G321" s="223"/>
      <c r="H321" s="223"/>
      <c r="I321" s="223"/>
      <c r="J321" s="224"/>
    </row>
    <row r="322" spans="3:10" x14ac:dyDescent="0.25">
      <c r="C322" s="166" t="s">
        <v>120</v>
      </c>
      <c r="D322" s="167"/>
      <c r="E322" s="167"/>
      <c r="F322" s="174">
        <v>45686</v>
      </c>
      <c r="G322" s="174"/>
      <c r="H322" s="174"/>
      <c r="I322" s="174"/>
      <c r="J322" s="175"/>
    </row>
    <row r="323" spans="3:10" x14ac:dyDescent="0.25">
      <c r="C323" s="166" t="s">
        <v>118</v>
      </c>
      <c r="D323" s="167"/>
      <c r="E323" s="167"/>
      <c r="F323" s="170" t="s">
        <v>712</v>
      </c>
      <c r="G323" s="170"/>
      <c r="H323" s="170"/>
      <c r="I323" s="170"/>
      <c r="J323" s="171"/>
    </row>
    <row r="324" spans="3:10" x14ac:dyDescent="0.25">
      <c r="C324" s="166" t="s">
        <v>121</v>
      </c>
      <c r="D324" s="167"/>
      <c r="E324" s="167"/>
      <c r="F324" s="198" t="s">
        <v>713</v>
      </c>
      <c r="G324" s="198"/>
      <c r="H324" s="198"/>
      <c r="I324" s="198"/>
      <c r="J324" s="199"/>
    </row>
    <row r="325" spans="3:10" x14ac:dyDescent="0.25">
      <c r="C325" s="166" t="s">
        <v>122</v>
      </c>
      <c r="D325" s="167"/>
      <c r="E325" s="167"/>
      <c r="F325" s="198" t="s">
        <v>709</v>
      </c>
      <c r="G325" s="198"/>
      <c r="H325" s="198"/>
      <c r="I325" s="198"/>
      <c r="J325" s="199"/>
    </row>
    <row r="326" spans="3:10" x14ac:dyDescent="0.25">
      <c r="C326" s="166" t="s">
        <v>123</v>
      </c>
      <c r="D326" s="167"/>
      <c r="E326" s="167"/>
      <c r="F326" s="174">
        <v>45510</v>
      </c>
      <c r="G326" s="174"/>
      <c r="H326" s="174"/>
      <c r="I326" s="174"/>
      <c r="J326" s="175"/>
    </row>
    <row r="327" spans="3:10" x14ac:dyDescent="0.25">
      <c r="C327" s="166" t="s">
        <v>124</v>
      </c>
      <c r="D327" s="167"/>
      <c r="E327" s="167"/>
      <c r="F327" s="174">
        <v>45960</v>
      </c>
      <c r="G327" s="174"/>
      <c r="H327" s="174"/>
      <c r="I327" s="174"/>
      <c r="J327" s="175"/>
    </row>
    <row r="328" spans="3:10" x14ac:dyDescent="0.25">
      <c r="C328" s="166" t="s">
        <v>125</v>
      </c>
      <c r="D328" s="167"/>
      <c r="E328" s="167"/>
      <c r="F328" s="170" t="s">
        <v>711</v>
      </c>
      <c r="G328" s="170"/>
      <c r="H328" s="170"/>
      <c r="I328" s="170"/>
      <c r="J328" s="171"/>
    </row>
    <row r="329" spans="3:10" ht="23.25" customHeight="1" thickBot="1" x14ac:dyDescent="0.3">
      <c r="C329" s="168" t="s">
        <v>126</v>
      </c>
      <c r="D329" s="169"/>
      <c r="E329" s="169"/>
      <c r="F329" s="172" t="s">
        <v>710</v>
      </c>
      <c r="G329" s="172"/>
      <c r="H329" s="172"/>
      <c r="I329" s="172"/>
      <c r="J329" s="173"/>
    </row>
    <row r="330" spans="3:10" ht="16.5" thickTop="1" thickBot="1" x14ac:dyDescent="0.3">
      <c r="C330" s="165"/>
      <c r="D330" s="165"/>
      <c r="E330" s="165"/>
      <c r="F330" s="165"/>
      <c r="G330" s="165"/>
      <c r="H330" s="165"/>
      <c r="I330" s="165"/>
      <c r="J330" s="165"/>
    </row>
    <row r="331" spans="3:10" ht="65.25" customHeight="1" thickTop="1" x14ac:dyDescent="0.25">
      <c r="C331" s="181" t="s">
        <v>119</v>
      </c>
      <c r="D331" s="182"/>
      <c r="E331" s="182"/>
      <c r="F331" s="223" t="s">
        <v>715</v>
      </c>
      <c r="G331" s="223"/>
      <c r="H331" s="223"/>
      <c r="I331" s="223"/>
      <c r="J331" s="224"/>
    </row>
    <row r="332" spans="3:10" x14ac:dyDescent="0.25">
      <c r="C332" s="166" t="s">
        <v>120</v>
      </c>
      <c r="D332" s="167"/>
      <c r="E332" s="167"/>
      <c r="F332" s="174">
        <v>45686</v>
      </c>
      <c r="G332" s="174"/>
      <c r="H332" s="174"/>
      <c r="I332" s="174"/>
      <c r="J332" s="175"/>
    </row>
    <row r="333" spans="3:10" x14ac:dyDescent="0.25">
      <c r="C333" s="166" t="s">
        <v>118</v>
      </c>
      <c r="D333" s="167"/>
      <c r="E333" s="167"/>
      <c r="F333" s="170" t="s">
        <v>718</v>
      </c>
      <c r="G333" s="170"/>
      <c r="H333" s="170"/>
      <c r="I333" s="170"/>
      <c r="J333" s="171"/>
    </row>
    <row r="334" spans="3:10" x14ac:dyDescent="0.25">
      <c r="C334" s="166" t="s">
        <v>121</v>
      </c>
      <c r="D334" s="167"/>
      <c r="E334" s="167"/>
      <c r="F334" s="198" t="s">
        <v>717</v>
      </c>
      <c r="G334" s="198"/>
      <c r="H334" s="198"/>
      <c r="I334" s="198"/>
      <c r="J334" s="199"/>
    </row>
    <row r="335" spans="3:10" x14ac:dyDescent="0.25">
      <c r="C335" s="166" t="s">
        <v>122</v>
      </c>
      <c r="D335" s="167"/>
      <c r="E335" s="167"/>
      <c r="F335" s="198" t="s">
        <v>715</v>
      </c>
      <c r="G335" s="198"/>
      <c r="H335" s="198"/>
      <c r="I335" s="198"/>
      <c r="J335" s="199"/>
    </row>
    <row r="336" spans="3:10" x14ac:dyDescent="0.25">
      <c r="C336" s="166" t="s">
        <v>123</v>
      </c>
      <c r="D336" s="167"/>
      <c r="E336" s="167"/>
      <c r="F336" s="174">
        <v>45370</v>
      </c>
      <c r="G336" s="174"/>
      <c r="H336" s="174"/>
      <c r="I336" s="174"/>
      <c r="J336" s="175"/>
    </row>
    <row r="337" spans="3:10" x14ac:dyDescent="0.25">
      <c r="C337" s="166" t="s">
        <v>124</v>
      </c>
      <c r="D337" s="167"/>
      <c r="E337" s="167"/>
      <c r="F337" s="174">
        <v>45820</v>
      </c>
      <c r="G337" s="174"/>
      <c r="H337" s="174"/>
      <c r="I337" s="174"/>
      <c r="J337" s="175"/>
    </row>
    <row r="338" spans="3:10" x14ac:dyDescent="0.25">
      <c r="C338" s="166" t="s">
        <v>125</v>
      </c>
      <c r="D338" s="167"/>
      <c r="E338" s="167"/>
      <c r="F338" s="170" t="s">
        <v>716</v>
      </c>
      <c r="G338" s="170"/>
      <c r="H338" s="170"/>
      <c r="I338" s="170"/>
      <c r="J338" s="171"/>
    </row>
    <row r="339" spans="3:10" ht="44.25" customHeight="1" thickBot="1" x14ac:dyDescent="0.3">
      <c r="C339" s="168" t="s">
        <v>126</v>
      </c>
      <c r="D339" s="169"/>
      <c r="E339" s="169"/>
      <c r="F339" s="172" t="s">
        <v>714</v>
      </c>
      <c r="G339" s="172"/>
      <c r="H339" s="172"/>
      <c r="I339" s="172"/>
      <c r="J339" s="173"/>
    </row>
    <row r="340" spans="3:10" ht="15.75" thickTop="1" x14ac:dyDescent="0.25">
      <c r="C340" s="165"/>
      <c r="D340" s="165"/>
      <c r="E340" s="165"/>
      <c r="F340" s="165"/>
      <c r="G340" s="165"/>
      <c r="H340" s="165"/>
      <c r="I340" s="165"/>
      <c r="J340" s="165"/>
    </row>
  </sheetData>
  <mergeCells count="638"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I303:J303"/>
    <mergeCell ref="E298:F298"/>
    <mergeCell ref="G298:H298"/>
    <mergeCell ref="I298:J298"/>
    <mergeCell ref="E299:F299"/>
    <mergeCell ref="G299:H299"/>
    <mergeCell ref="I299:J299"/>
    <mergeCell ref="E300:F300"/>
    <mergeCell ref="G300:H300"/>
    <mergeCell ref="I300:J300"/>
    <mergeCell ref="E295:F295"/>
    <mergeCell ref="G295:H295"/>
    <mergeCell ref="I295:J295"/>
    <mergeCell ref="E296:F296"/>
    <mergeCell ref="G296:H296"/>
    <mergeCell ref="I296:J296"/>
    <mergeCell ref="E297:F297"/>
    <mergeCell ref="G297:H297"/>
    <mergeCell ref="I297:J297"/>
    <mergeCell ref="E292:F292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I288:J288"/>
    <mergeCell ref="E289:F289"/>
    <mergeCell ref="G289:H289"/>
    <mergeCell ref="I289:J289"/>
    <mergeCell ref="E290:F290"/>
    <mergeCell ref="G290:H290"/>
    <mergeCell ref="I290:J290"/>
    <mergeCell ref="E291:F291"/>
    <mergeCell ref="G291:H291"/>
    <mergeCell ref="I291:J291"/>
    <mergeCell ref="C336:E336"/>
    <mergeCell ref="F336:J336"/>
    <mergeCell ref="C337:E337"/>
    <mergeCell ref="F337:J337"/>
    <mergeCell ref="C338:E338"/>
    <mergeCell ref="F338:J338"/>
    <mergeCell ref="C339:E339"/>
    <mergeCell ref="F339:J339"/>
    <mergeCell ref="C340:E340"/>
    <mergeCell ref="F340:J340"/>
    <mergeCell ref="C331:E331"/>
    <mergeCell ref="F331:J331"/>
    <mergeCell ref="C332:E332"/>
    <mergeCell ref="F332:J332"/>
    <mergeCell ref="C333:E333"/>
    <mergeCell ref="F333:J333"/>
    <mergeCell ref="C334:E334"/>
    <mergeCell ref="F334:J334"/>
    <mergeCell ref="C335:E335"/>
    <mergeCell ref="F335:J335"/>
    <mergeCell ref="C326:E326"/>
    <mergeCell ref="F326:J326"/>
    <mergeCell ref="C327:E327"/>
    <mergeCell ref="F327:J327"/>
    <mergeCell ref="C328:E328"/>
    <mergeCell ref="F328:J328"/>
    <mergeCell ref="C329:E329"/>
    <mergeCell ref="F329:J329"/>
    <mergeCell ref="C330:E330"/>
    <mergeCell ref="F330:J330"/>
    <mergeCell ref="C321:E321"/>
    <mergeCell ref="F321:J321"/>
    <mergeCell ref="C322:E322"/>
    <mergeCell ref="F322:J322"/>
    <mergeCell ref="C323:E323"/>
    <mergeCell ref="F323:J323"/>
    <mergeCell ref="C324:E324"/>
    <mergeCell ref="F324:J324"/>
    <mergeCell ref="C325:E325"/>
    <mergeCell ref="F325:J325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85:H85"/>
    <mergeCell ref="E92:H92"/>
    <mergeCell ref="E90:H90"/>
    <mergeCell ref="E77:H77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I78:J78"/>
    <mergeCell ref="I76:J76"/>
    <mergeCell ref="E73:H73"/>
    <mergeCell ref="E68:H68"/>
    <mergeCell ref="I90:J90"/>
    <mergeCell ref="I71:J71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68:J68"/>
    <mergeCell ref="I64:J64"/>
    <mergeCell ref="I56:J56"/>
    <mergeCell ref="I57:J57"/>
    <mergeCell ref="I45:J45"/>
    <mergeCell ref="E45:H45"/>
    <mergeCell ref="E62:H62"/>
    <mergeCell ref="E70:H70"/>
    <mergeCell ref="E69:H69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I60:J60"/>
    <mergeCell ref="I61:J61"/>
    <mergeCell ref="E61:H61"/>
    <mergeCell ref="E60:H60"/>
    <mergeCell ref="I63:J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I55:J55"/>
    <mergeCell ref="I46:J46"/>
    <mergeCell ref="E54:H54"/>
    <mergeCell ref="E67:H67"/>
    <mergeCell ref="I74:J74"/>
    <mergeCell ref="E127:H127"/>
    <mergeCell ref="E129:H129"/>
    <mergeCell ref="E64:H64"/>
    <mergeCell ref="I65:J65"/>
    <mergeCell ref="I66:J66"/>
    <mergeCell ref="I69:J6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42:H142"/>
    <mergeCell ref="E139:H13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I132:J132"/>
    <mergeCell ref="I126:J126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12:H112"/>
    <mergeCell ref="I70:J70"/>
    <mergeCell ref="E72:H72"/>
    <mergeCell ref="I67:J67"/>
    <mergeCell ref="E71:H71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236:J236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29:J129"/>
    <mergeCell ref="I140:J140"/>
    <mergeCell ref="I128:J128"/>
    <mergeCell ref="I124:J124"/>
    <mergeCell ref="I118:J118"/>
    <mergeCell ref="E118:H118"/>
    <mergeCell ref="E120:H120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08:H308"/>
    <mergeCell ref="F320:J320"/>
    <mergeCell ref="C319:E319"/>
    <mergeCell ref="C320:E320"/>
    <mergeCell ref="F319:J319"/>
    <mergeCell ref="I307:J307"/>
    <mergeCell ref="I308:J308"/>
    <mergeCell ref="E260:H260"/>
    <mergeCell ref="E278:H278"/>
    <mergeCell ref="C316:E316"/>
    <mergeCell ref="I286:J286"/>
    <mergeCell ref="I278:J278"/>
    <mergeCell ref="C311:D311"/>
    <mergeCell ref="C313:D313"/>
    <mergeCell ref="I279:J279"/>
    <mergeCell ref="C314:D314"/>
    <mergeCell ref="E263:H263"/>
    <mergeCell ref="E270:H270"/>
    <mergeCell ref="E287:F287"/>
    <mergeCell ref="G287:H287"/>
    <mergeCell ref="I287:J287"/>
    <mergeCell ref="E288:F288"/>
    <mergeCell ref="G288:H288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10:D310"/>
    <mergeCell ref="E172:H172"/>
    <mergeCell ref="I168:J168"/>
    <mergeCell ref="E171:H171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02:H202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2026-03-19T10:36:45Z</dcterms:modified>
</cp:coreProperties>
</file>