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20" activeTab="1"/>
  </bookViews>
  <sheets>
    <sheet name="Баланс" sheetId="1" r:id="rId1"/>
    <sheet name="Справка" sheetId="2" r:id="rId2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<sst xmlns="http://schemas.openxmlformats.org/spreadsheetml/2006/main" count="460" uniqueCount="327">
  <si>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</si>
  <si>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</si>
  <si>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</si>
  <si>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</si>
  <si>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</si>
  <si>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</si>
  <si>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</si>
  <si>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</si>
  <si>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</si>
  <si>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</si>
  <si>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</si>
  <si>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</si>
  <si>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</si>
  <si>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</si>
  <si>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</si>
  <si>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</si>
  <si>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</si>
  <si>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</si>
  <si>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</si>
  <si>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</si>
  <si>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</si>
  <si>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</si>
  <si>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</si>
  <si>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</si>
  <si>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</si>
  <si>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</si>
  <si>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</si>
  <si>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</si>
  <si>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</si>
  <si>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</si>
  <si>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</si>
  <si>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</si>
  <si>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</si>
  <si>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</si>
  <si>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</si>
  <si>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</si>
  <si>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</si>
  <si>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</si>
  <si>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</si>
  <si>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</si>
  <si>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</si>
  <si>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</si>
  <si>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</si>
  <si>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</si>
  <si>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</si>
  <si>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</si>
  <si>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</si>
  <si>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</si>
  <si>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</si>
  <si>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</si>
  <si>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</si>
  <si>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</si>
  <si>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</si>
  <si>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</si>
  <si>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</si>
  <si>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</si>
  <si>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</si>
  <si>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</si>
  <si>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</si>
  <si>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</si>
  <si>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</si>
  <si>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</si>
  <si>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</si>
  <si>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</si>
  <si>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</si>
  <si>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</si>
  <si>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</si>
  <si>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</si>
  <si>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</si>
  <si>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</si>
  <si>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</si>
  <si>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</si>
  <si>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</si>
  <si>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</si>
  <si>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</si>
  <si>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</si>
  <si>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</si>
  <si>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</si>
  <si>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</si>
  <si>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</si>
  <si>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</si>
  <si>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</si>
  <si>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</si>
  <si>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</si>
  <si>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</si>
  <si>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</si>
  <si>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</si>
  <si>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</si>
  <si>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</si>
  <si>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</si>
  <si>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</si>
  <si>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</si>
  <si>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</si>
  <si>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</si>
  <si>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</si>
  <si>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</si>
  <si>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</si>
  <si>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</si>
  <si>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</si>
  <si>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</si>
  <si>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</si>
  <si>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</si>
  <si>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</si>
  <si>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</si>
  <si>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</si>
  <si>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</si>
  <si>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</si>
  <si>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</si>
  <si>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</si>
  <si>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</si>
  <si>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</si>
  <si>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</si>
  <si>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</si>
  <si>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</si>
  <si>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</si>
  <si>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</si>
  <si>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</si>
  <si>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</si>
  <si>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</si>
  <si>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</si>
  <si>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</si>
  <si>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</si>
  <si>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</si>
  <si>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</si>
  <si>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</si>
  <si>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</si>
  <si>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</si>
  <si>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</si>
  <si>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</si>
  <si>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</si>
  <si>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</si>
  <si>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</si>
  <si>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</si>
  <si>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</si>
  <si>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</si>
  <si>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</si>
  <si>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</si>
  <si>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</si>
  <si>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</si>
  <si>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</si>
  <si>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</si>
  <si>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</si>
  <si>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</si>
  <si>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</si>
  <si>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</si>
  <si>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</si>
  <si>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</si>
  <si>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</si>
  <si>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</si>
  <si>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</si>
  <si>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</si>
  <si>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</si>
  <si>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</si>
  <si>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</si>
  <si>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</si>
  <si>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</si>
  <si>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</si>
  <si>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</si>
  <si>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</si>
  <si>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</si>
  <si>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</si>
  <si>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</si>
  <si>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</si>
  <si>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</si>
  <si>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</si>
  <si>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</si>
  <si>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</si>
  <si>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</si>
  <si>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</si>
  <si>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</si>
  <si>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</si>
  <si>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</si>
  <si>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</si>
  <si>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</si>
  <si>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</si>
  <si>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Материальные запасы (010500000) (остаточная стоимость), всего</t>
  </si>
  <si>
    <t>А.А. Пестряков</t>
  </si>
  <si>
    <t>01 января 2023 г.</t>
  </si>
  <si>
    <t>НОРИЛЬСКИЙ ГОРОДСКОЙ СОВЕТ ДЕПУТАТОВ</t>
  </si>
  <si>
    <t>Л.Г.Понкратова</t>
  </si>
  <si>
    <t>2457042317</t>
  </si>
  <si>
    <t>01.01.2023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</si>
  <si>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</si>
  <si>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</si>
  <si>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</si>
  <si>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</si>
  <si>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</si>
  <si>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</si>
  <si>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</si>
  <si>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</si>
  <si>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</si>
  <si>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</si>
  <si>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</si>
  <si>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</si>
  <si>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</si>
  <si>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</si>
  <si>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</si>
  <si>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84.11.3</t>
  </si>
  <si>
    <t>в кассе учреждения  (020130000)</t>
  </si>
  <si>
    <t>Пестряков Александр Александрович</t>
  </si>
  <si>
    <t>Казначейство России</t>
  </si>
  <si>
    <t>Руководитель</t>
  </si>
  <si>
    <t>2D1537F5E209A1653B8BB964588749DAD3B35ED3</t>
  </si>
  <si>
    <t>39FD78851725A40DEDBA4803B4BDC006</t>
  </si>
  <si>
    <t>Понкратова Людмила Георгиевна</t>
  </si>
  <si>
    <t>2D87BD5225FD8DEEAC761B8ACF1E273002BDA6E6</t>
  </si>
  <si>
    <t>Главный бухгалтер</t>
  </si>
  <si>
    <t>6A1516E7998FD989C1CC77AC3D3B8AEDC7B99563</t>
  </si>
  <si>
    <t>Федеральное казначейство</t>
  </si>
  <si>
    <t>Форма 0503130 с. 5</t>
  </si>
  <si>
    <t>СПРАВКА</t>
  </si>
  <si>
    <t>О НАЛИЧИИ ИМУЩЕСТВА И ОБЯЗАТЕЛЬСТВ НА ЗАБАЛАНСОВЫХ СЧЕТАХ</t>
  </si>
  <si>
    <t>Номер 
счета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</si>
  <si>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</si>
  <si>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</si>
  <si>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</si>
  <si>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</si>
  <si>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</si>
  <si>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</si>
  <si>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</si>
  <si>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</si>
  <si>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</si>
  <si>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</si>
  <si>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</si>
  <si>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</si>
  <si>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</si>
  <si>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</si>
  <si>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</si>
  <si>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</si>
  <si>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</si>
  <si>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</si>
  <si>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</si>
  <si>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</si>
  <si>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</si>
  <si>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</si>
  <si>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</si>
  <si>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</si>
  <si>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</si>
  <si>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</si>
  <si>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</si>
  <si>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</si>
  <si>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</si>
  <si>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</si>
  <si>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</si>
  <si>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</si>
  <si>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</si>
  <si>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</si>
  <si>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</si>
  <si>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</si>
  <si>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</si>
  <si>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</si>
  <si>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</si>
  <si>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</si>
  <si>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</si>
  <si>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</si>
  <si>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</si>
  <si>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</si>
  <si>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</si>
  <si>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</si>
  <si>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</si>
  <si>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</si>
  <si>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</si>
  <si>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</si>
  <si>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</si>
  <si>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</si>
  <si>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</si>
  <si>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</si>
  <si>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</si>
  <si>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</si>
  <si>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</si>
  <si>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</si>
  <si>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</si>
  <si>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</si>
  <si>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</si>
  <si>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</si>
  <si>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</si>
  <si>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</si>
  <si>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</si>
  <si>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182</t>
  </si>
  <si>
    <t>183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</si>
  <si>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</si>
  <si>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</si>
  <si>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</si>
  <si>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</si>
  <si>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</si>
  <si>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</si>
  <si>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</si>
  <si>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</si>
  <si>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</si>
  <si>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</si>
  <si>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</si>
  <si>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</si>
  <si>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</si>
  <si>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</si>
  <si>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</si>
  <si>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</si>
  <si>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</si>
  <si>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</si>
  <si>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</si>
  <si>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</si>
  <si>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</si>
  <si>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</si>
  <si>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</si>
  <si>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</si>
  <si>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</si>
  <si>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</si>
  <si>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</si>
  <si>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</si>
  <si>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</si>
  <si>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</si>
  <si>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</si>
  <si>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</si>
  <si>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</si>
  <si>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</si>
  <si>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</si>
  <si>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</si>
  <si>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</si>
  <si>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</si>
  <si>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</si>
  <si>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</si>
  <si>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</si>
  <si>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Руководитель ______________________</t>
  </si>
  <si>
    <t>Главный бухгалтер __________________</t>
  </si>
  <si>
    <t>(подпись)</t>
  </si>
  <si>
    <t xml:space="preserve">(руководитель централизованной </t>
  </si>
  <si>
    <t>бухгалтерии)</t>
  </si>
  <si>
    <t>________    _______________  20___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</si>
</sst>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5" fillId="23" borderId="53" xfId="0" applyNumberFormat="1" applyFont="1" applyFill="1" applyBorder="1" applyAlignment="1" applyProtection="1">
      <alignment horizontal="right"/>
      <protection/>
    </xf>
    <xf numFmtId="174" fontId="25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5" fillId="7" borderId="53" xfId="0" applyNumberFormat="1" applyFont="1" applyFill="1" applyBorder="1" applyAlignment="1" applyProtection="1">
      <alignment horizontal="right"/>
      <protection/>
    </xf>
    <xf numFmtId="174" fontId="25" fillId="7" borderId="54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6" fillId="0" borderId="57" xfId="89" applyFont="1" applyBorder="1" applyAlignment="1">
      <alignment horizontal="right" indent="1"/>
      <protection/>
    </xf>
    <xf numFmtId="0" fontId="26" fillId="0" borderId="0" xfId="89" applyFont="1" applyBorder="1" applyAlignment="1">
      <alignment horizontal="right" indent="1"/>
      <protection/>
    </xf>
    <xf numFmtId="49" fontId="27" fillId="0" borderId="0" xfId="0" applyNumberFormat="1" applyFont="1" applyBorder="1" applyAlignment="1" applyProtection="1">
      <alignment horizontal="left" indent="1"/>
      <protection/>
    </xf>
    <xf numFmtId="49" fontId="27" fillId="0" borderId="58" xfId="0" applyNumberFormat="1" applyFont="1" applyBorder="1" applyAlignment="1" applyProtection="1">
      <alignment horizontal="left" indent="1"/>
      <protection/>
    </xf>
    <xf numFmtId="0" fontId="26" fillId="0" borderId="59" xfId="89" applyFont="1" applyBorder="1" applyAlignment="1">
      <alignment horizontal="right" indent="1"/>
      <protection/>
    </xf>
    <xf numFmtId="0" fontId="26" fillId="0" borderId="60" xfId="89" applyFont="1" applyBorder="1" applyAlignment="1">
      <alignment horizontal="right" indent="1"/>
      <protection/>
    </xf>
    <xf numFmtId="49" fontId="27" fillId="0" borderId="60" xfId="0" applyNumberFormat="1" applyFont="1" applyBorder="1" applyAlignment="1" applyProtection="1">
      <alignment horizontal="left" wrapText="1" indent="1"/>
      <protection/>
    </xf>
    <xf numFmtId="49" fontId="27" fillId="0" borderId="61" xfId="0" applyNumberFormat="1" applyFont="1" applyBorder="1" applyAlignment="1" applyProtection="1">
      <alignment horizontal="left" wrapText="1" indent="1"/>
      <protection/>
    </xf>
    <xf numFmtId="14" fontId="27" fillId="0" borderId="0" xfId="0" applyNumberFormat="1" applyFont="1" applyBorder="1" applyAlignment="1" applyProtection="1">
      <alignment horizontal="left" indent="1"/>
      <protection/>
    </xf>
    <xf numFmtId="14" fontId="27" fillId="0" borderId="58" xfId="0" applyNumberFormat="1" applyFont="1" applyBorder="1" applyAlignment="1" applyProtection="1">
      <alignment horizontal="left" indent="1"/>
      <protection/>
    </xf>
    <xf numFmtId="0" fontId="26" fillId="0" borderId="62" xfId="89" applyFont="1" applyBorder="1" applyAlignment="1">
      <alignment horizontal="right" indent="1"/>
      <protection/>
    </xf>
    <xf numFmtId="0" fontId="26" fillId="0" borderId="63" xfId="89" applyFont="1" applyBorder="1" applyAlignment="1">
      <alignment horizontal="right" indent="1"/>
      <protection/>
    </xf>
    <xf numFmtId="49" fontId="27" fillId="0" borderId="63" xfId="0" applyNumberFormat="1" applyFont="1" applyBorder="1" applyAlignment="1" applyProtection="1">
      <alignment horizontal="left" indent="1"/>
      <protection/>
    </xf>
    <xf numFmtId="49" fontId="27" fillId="0" borderId="64" xfId="0" applyNumberFormat="1" applyFont="1" applyBorder="1" applyAlignment="1" applyProtection="1">
      <alignment horizontal="left" inden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left" wrapText="1"/>
      <protection/>
    </xf>
    <xf numFmtId="49" fontId="24" fillId="0" borderId="65" xfId="0" applyNumberFormat="1" applyFont="1" applyBorder="1" applyAlignment="1" applyProtection="1">
      <alignment horizontal="left" wrapText="1"/>
      <protection locked="0"/>
    </xf>
    <xf numFmtId="0" fontId="2" fillId="0" borderId="68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6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8" fillId="0" borderId="70" xfId="0" applyFont="1" applyBorder="1" applyAlignment="1" applyProtection="1">
      <alignment horizontal="left" vertical="center" indent="2"/>
      <protection/>
    </xf>
    <xf numFmtId="0" fontId="28" fillId="0" borderId="71" xfId="0" applyFont="1" applyBorder="1" applyAlignment="1" applyProtection="1">
      <alignment horizontal="left" vertical="center" indent="2"/>
      <protection/>
    </xf>
    <xf numFmtId="49" fontId="29" fillId="0" borderId="0" xfId="0" applyNumberFormat="1" applyFont="1" applyAlignment="1" applyProtection="1">
      <alignment/>
      <protection/>
    </xf>
    <xf numFmtId="49" fontId="29" fillId="0" borderId="0" xfId="0" applyNumberFormat="1" applyFont="1" applyAlignment="1" applyProtection="1">
      <alignment wrapText="1"/>
      <protection/>
    </xf>
    <xf numFmtId="49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49" fontId="30" fillId="0" borderId="0" xfId="0" applyNumberFormat="1" applyFont="1" applyAlignment="1" applyProtection="1">
      <alignment horizontal="center"/>
      <protection/>
    </xf>
    <xf numFmtId="49" fontId="29" fillId="0" borderId="14" xfId="0" applyNumberFormat="1" applyFont="1" applyBorder="1" applyAlignment="1" applyProtection="1">
      <alignment horizontal="center" vertical="center" wrapText="1"/>
      <protection/>
    </xf>
    <xf numFmtId="49" fontId="29" fillId="0" borderId="35" xfId="0" applyNumberFormat="1" applyFont="1" applyBorder="1" applyAlignment="1" applyProtection="1">
      <alignment horizontal="center" vertical="center" wrapText="1"/>
      <protection/>
    </xf>
    <xf numFmtId="49" fontId="29" fillId="0" borderId="68" xfId="0" applyNumberFormat="1" applyFont="1" applyBorder="1" applyAlignment="1" applyProtection="1">
      <alignment horizontal="center" vertical="center" wrapText="1"/>
      <protection/>
    </xf>
    <xf numFmtId="49" fontId="29" fillId="0" borderId="37" xfId="0" applyNumberFormat="1" applyFont="1" applyBorder="1" applyAlignment="1" applyProtection="1">
      <alignment horizontal="center" vertical="center" wrapText="1"/>
      <protection/>
    </xf>
    <xf numFmtId="49" fontId="29" fillId="0" borderId="41" xfId="0" applyNumberFormat="1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49" fontId="29" fillId="0" borderId="48" xfId="0" applyNumberFormat="1" applyFont="1" applyBorder="1" applyAlignment="1" applyProtection="1">
      <alignment horizontal="center" vertical="center" wrapText="1"/>
      <protection/>
    </xf>
    <xf numFmtId="49" fontId="29" fillId="0" borderId="0" xfId="0" applyNumberFormat="1" applyFont="1" applyBorder="1" applyAlignment="1" applyProtection="1">
      <alignment horizontal="center" vertical="center" wrapText="1"/>
      <protection/>
    </xf>
    <xf numFmtId="49" fontId="29" fillId="0" borderId="66" xfId="0" applyNumberFormat="1" applyFont="1" applyBorder="1" applyAlignment="1" applyProtection="1">
      <alignment horizontal="center" vertical="center" wrapText="1"/>
      <protection/>
    </xf>
    <xf numFmtId="0" fontId="29" fillId="0" borderId="47" xfId="0" applyFont="1" applyBorder="1" applyAlignment="1" applyProtection="1">
      <alignment horizontal="center" vertical="center" wrapText="1"/>
      <protection/>
    </xf>
    <xf numFmtId="0" fontId="29" fillId="0" borderId="48" xfId="0" applyFont="1" applyBorder="1" applyAlignment="1" applyProtection="1">
      <alignment horizontal="center" vertical="center" wrapText="1"/>
      <protection/>
    </xf>
    <xf numFmtId="49" fontId="29" fillId="0" borderId="43" xfId="0" applyNumberFormat="1" applyFont="1" applyBorder="1" applyAlignment="1" applyProtection="1">
      <alignment horizontal="center" vertical="center" wrapText="1"/>
      <protection/>
    </xf>
    <xf numFmtId="49" fontId="29" fillId="0" borderId="12" xfId="0" applyNumberFormat="1" applyFont="1" applyBorder="1" applyAlignment="1" applyProtection="1">
      <alignment horizontal="center" vertical="center" wrapText="1"/>
      <protection/>
    </xf>
    <xf numFmtId="49" fontId="29" fillId="0" borderId="39" xfId="0" applyNumberFormat="1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 applyProtection="1">
      <alignment horizontal="center" vertical="center" wrapText="1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49" fontId="29" fillId="0" borderId="44" xfId="0" applyNumberFormat="1" applyFont="1" applyBorder="1" applyAlignment="1" applyProtection="1">
      <alignment horizontal="center" vertical="center" wrapText="1"/>
      <protection/>
    </xf>
    <xf numFmtId="49" fontId="29" fillId="0" borderId="65" xfId="0" applyNumberFormat="1" applyFont="1" applyBorder="1" applyAlignment="1" applyProtection="1">
      <alignment horizontal="center" vertical="center" wrapText="1"/>
      <protection/>
    </xf>
    <xf numFmtId="49" fontId="29" fillId="0" borderId="16" xfId="0" applyNumberFormat="1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34" xfId="0" applyFont="1" applyBorder="1" applyAlignment="1" applyProtection="1">
      <alignment horizontal="center" vertical="center"/>
      <protection/>
    </xf>
    <xf numFmtId="49" fontId="29" fillId="20" borderId="16" xfId="0" applyNumberFormat="1" applyFont="1" applyFill="1" applyBorder="1" applyAlignment="1" applyProtection="1">
      <alignment horizontal="center" wrapText="1"/>
      <protection/>
    </xf>
    <xf numFmtId="49" fontId="29" fillId="20" borderId="44" xfId="0" applyNumberFormat="1" applyFont="1" applyFill="1" applyBorder="1" applyAlignment="1" applyProtection="1">
      <alignment horizontal="left" wrapText="1"/>
      <protection/>
    </xf>
    <xf numFmtId="49" fontId="29" fillId="20" borderId="65" xfId="0" applyNumberFormat="1" applyFont="1" applyFill="1" applyBorder="1" applyAlignment="1" applyProtection="1">
      <alignment horizontal="left" wrapText="1"/>
      <protection/>
    </xf>
    <xf numFmtId="49" fontId="29" fillId="20" borderId="72" xfId="0" applyNumberFormat="1" applyFont="1" applyFill="1" applyBorder="1" applyAlignment="1" applyProtection="1">
      <alignment horizontal="left" wrapText="1"/>
      <protection/>
    </xf>
    <xf numFmtId="49" fontId="29" fillId="20" borderId="29" xfId="0" applyNumberFormat="1" applyFont="1" applyFill="1" applyBorder="1" applyAlignment="1" applyProtection="1">
      <alignment horizontal="center" wrapText="1"/>
      <protection/>
    </xf>
    <xf numFmtId="174" fontId="29" fillId="0" borderId="45" xfId="0" applyNumberFormat="1" applyFont="1" applyFill="1" applyBorder="1" applyAlignment="1" applyProtection="1">
      <alignment horizontal="right"/>
      <protection locked="0"/>
    </xf>
    <xf numFmtId="174" fontId="29" fillId="0" borderId="46" xfId="0" applyNumberFormat="1" applyFont="1" applyFill="1" applyBorder="1" applyAlignment="1" applyProtection="1">
      <alignment horizontal="right"/>
      <protection locked="0"/>
    </xf>
    <xf numFmtId="49" fontId="29" fillId="20" borderId="30" xfId="0" applyNumberFormat="1" applyFont="1" applyFill="1" applyBorder="1" applyAlignment="1" applyProtection="1">
      <alignment horizontal="center" wrapText="1"/>
      <protection/>
    </xf>
    <xf numFmtId="174" fontId="29" fillId="0" borderId="41" xfId="0" applyNumberFormat="1" applyFont="1" applyFill="1" applyBorder="1" applyAlignment="1" applyProtection="1">
      <alignment horizontal="right"/>
      <protection locked="0"/>
    </xf>
    <xf numFmtId="174" fontId="29" fillId="0" borderId="40" xfId="0" applyNumberFormat="1" applyFont="1" applyFill="1" applyBorder="1" applyAlignment="1" applyProtection="1">
      <alignment horizontal="right"/>
      <protection locked="0"/>
    </xf>
    <xf numFmtId="49" fontId="29" fillId="20" borderId="47" xfId="0" applyNumberFormat="1" applyFont="1" applyFill="1" applyBorder="1" applyAlignment="1" applyProtection="1">
      <alignment horizontal="center" wrapText="1"/>
      <protection/>
    </xf>
    <xf numFmtId="49" fontId="29" fillId="20" borderId="68" xfId="0" applyNumberFormat="1" applyFont="1" applyFill="1" applyBorder="1" applyAlignment="1" applyProtection="1">
      <alignment horizontal="left" wrapText="1"/>
      <protection/>
    </xf>
    <xf numFmtId="49" fontId="29" fillId="20" borderId="73" xfId="0" applyNumberFormat="1" applyFont="1" applyFill="1" applyBorder="1" applyAlignment="1" applyProtection="1">
      <alignment horizontal="left" wrapText="1"/>
      <protection/>
    </xf>
    <xf numFmtId="49" fontId="29" fillId="20" borderId="74" xfId="0" applyNumberFormat="1" applyFont="1" applyFill="1" applyBorder="1" applyAlignment="1" applyProtection="1">
      <alignment horizontal="center" wrapText="1"/>
      <protection/>
    </xf>
    <xf numFmtId="0" fontId="29" fillId="20" borderId="16" xfId="0" applyFont="1" applyFill="1" applyBorder="1" applyAlignment="1" applyProtection="1">
      <alignment/>
      <protection/>
    </xf>
    <xf numFmtId="0" fontId="29" fillId="20" borderId="75" xfId="0" applyFont="1" applyFill="1" applyBorder="1" applyAlignment="1" applyProtection="1">
      <alignment/>
      <protection/>
    </xf>
    <xf numFmtId="49" fontId="29" fillId="25" borderId="12" xfId="0" applyNumberFormat="1" applyFont="1" applyFill="1" applyBorder="1" applyAlignment="1" applyProtection="1">
      <alignment horizontal="left" wrapText="1" indent="1"/>
      <protection locked="0"/>
    </xf>
    <xf numFmtId="49" fontId="29" fillId="25" borderId="76" xfId="0" applyNumberFormat="1" applyFont="1" applyFill="1" applyBorder="1" applyAlignment="1" applyProtection="1">
      <alignment horizontal="left" wrapText="1" indent="1"/>
      <protection locked="0"/>
    </xf>
    <xf numFmtId="49" fontId="29" fillId="25" borderId="32" xfId="0" applyNumberFormat="1" applyFont="1" applyFill="1" applyBorder="1" applyAlignment="1" applyProtection="1">
      <alignment horizontal="center" wrapText="1"/>
      <protection locked="0"/>
    </xf>
    <xf numFmtId="174" fontId="29" fillId="25" borderId="38" xfId="0" applyNumberFormat="1" applyFont="1" applyFill="1" applyBorder="1" applyAlignment="1" applyProtection="1">
      <alignment horizontal="right"/>
      <protection locked="0"/>
    </xf>
    <xf numFmtId="174" fontId="29" fillId="25" borderId="56" xfId="0" applyNumberFormat="1" applyFont="1" applyFill="1" applyBorder="1" applyAlignment="1" applyProtection="1">
      <alignment horizontal="right"/>
      <protection locked="0"/>
    </xf>
    <xf numFmtId="49" fontId="29" fillId="0" borderId="65" xfId="0" applyNumberFormat="1" applyFont="1" applyFill="1" applyBorder="1" applyAlignment="1" applyProtection="1">
      <alignment horizontal="left" wrapText="1"/>
      <protection/>
    </xf>
    <xf numFmtId="49" fontId="29" fillId="0" borderId="72" xfId="0" applyNumberFormat="1" applyFont="1" applyFill="1" applyBorder="1" applyAlignment="1" applyProtection="1">
      <alignment horizontal="left" wrapText="1"/>
      <protection/>
    </xf>
    <xf numFmtId="49" fontId="29" fillId="0" borderId="30" xfId="0" applyNumberFormat="1" applyFont="1" applyFill="1" applyBorder="1" applyAlignment="1" applyProtection="1">
      <alignment horizontal="center" wrapText="1"/>
      <protection/>
    </xf>
    <xf numFmtId="174" fontId="29" fillId="0" borderId="41" xfId="0" applyNumberFormat="1" applyFont="1" applyBorder="1" applyAlignment="1" applyProtection="1">
      <alignment horizontal="center"/>
      <protection/>
    </xf>
    <xf numFmtId="174" fontId="29" fillId="0" borderId="40" xfId="0" applyNumberFormat="1" applyFont="1" applyBorder="1" applyAlignment="1" applyProtection="1">
      <alignment horizontal="center"/>
      <protection/>
    </xf>
    <xf numFmtId="49" fontId="29" fillId="20" borderId="41" xfId="0" applyNumberFormat="1" applyFont="1" applyFill="1" applyBorder="1" applyAlignment="1" applyProtection="1">
      <alignment horizontal="center" wrapText="1"/>
      <protection/>
    </xf>
    <xf numFmtId="174" fontId="29" fillId="0" borderId="41" xfId="0" applyNumberFormat="1" applyFont="1" applyBorder="1" applyAlignment="1" applyProtection="1">
      <alignment horizontal="right"/>
      <protection locked="0"/>
    </xf>
    <xf numFmtId="174" fontId="29" fillId="0" borderId="40" xfId="0" applyNumberFormat="1" applyFont="1" applyBorder="1" applyAlignment="1" applyProtection="1">
      <alignment horizontal="right"/>
      <protection locked="0"/>
    </xf>
    <xf numFmtId="49" fontId="29" fillId="20" borderId="41" xfId="0" applyNumberFormat="1" applyFont="1" applyFill="1" applyBorder="1" applyAlignment="1" applyProtection="1">
      <alignment horizontal="center" vertical="center" wrapText="1"/>
      <protection/>
    </xf>
    <xf numFmtId="174" fontId="29" fillId="8" borderId="41" xfId="0" applyNumberFormat="1" applyFont="1" applyFill="1" applyBorder="1" applyAlignment="1" applyProtection="1">
      <alignment horizontal="right"/>
      <protection/>
    </xf>
    <xf numFmtId="174" fontId="29" fillId="8" borderId="40" xfId="0" applyNumberFormat="1" applyFont="1" applyFill="1" applyBorder="1" applyAlignment="1" applyProtection="1">
      <alignment horizontal="right"/>
      <protection/>
    </xf>
    <xf numFmtId="0" fontId="29" fillId="20" borderId="16" xfId="0" applyFont="1" applyFill="1" applyBorder="1" applyAlignment="1" applyProtection="1">
      <alignment horizontal="center"/>
      <protection/>
    </xf>
    <xf numFmtId="0" fontId="29" fillId="20" borderId="75" xfId="0" applyFont="1" applyFill="1" applyBorder="1" applyAlignment="1" applyProtection="1">
      <alignment horizontal="center"/>
      <protection/>
    </xf>
    <xf numFmtId="49" fontId="29" fillId="20" borderId="43" xfId="0" applyNumberFormat="1" applyFont="1" applyFill="1" applyBorder="1" applyAlignment="1" applyProtection="1">
      <alignment horizontal="left" wrapText="1"/>
      <protection/>
    </xf>
    <xf numFmtId="49" fontId="29" fillId="20" borderId="12" xfId="0" applyNumberFormat="1" applyFont="1" applyFill="1" applyBorder="1" applyAlignment="1" applyProtection="1">
      <alignment horizontal="left" wrapText="1"/>
      <protection/>
    </xf>
    <xf numFmtId="49" fontId="29" fillId="20" borderId="76" xfId="0" applyNumberFormat="1" applyFont="1" applyFill="1" applyBorder="1" applyAlignment="1" applyProtection="1">
      <alignment horizontal="left" wrapText="1"/>
      <protection/>
    </xf>
    <xf numFmtId="49" fontId="29" fillId="20" borderId="32" xfId="0" applyNumberFormat="1" applyFont="1" applyFill="1" applyBorder="1" applyAlignment="1" applyProtection="1">
      <alignment horizontal="center" wrapText="1"/>
      <protection/>
    </xf>
    <xf numFmtId="174" fontId="29" fillId="0" borderId="38" xfId="0" applyNumberFormat="1" applyFont="1" applyBorder="1" applyAlignment="1" applyProtection="1">
      <alignment horizontal="right"/>
      <protection locked="0"/>
    </xf>
    <xf numFmtId="174" fontId="29" fillId="0" borderId="56" xfId="0" applyNumberFormat="1" applyFont="1" applyBorder="1" applyAlignment="1" applyProtection="1">
      <alignment horizontal="right"/>
      <protection locked="0"/>
    </xf>
    <xf numFmtId="49" fontId="29" fillId="20" borderId="38" xfId="0" applyNumberFormat="1" applyFont="1" applyFill="1" applyBorder="1" applyAlignment="1" applyProtection="1">
      <alignment horizontal="center" wrapText="1"/>
      <protection/>
    </xf>
    <xf numFmtId="49" fontId="29" fillId="20" borderId="38" xfId="0" applyNumberFormat="1" applyFont="1" applyFill="1" applyBorder="1" applyAlignment="1" applyProtection="1">
      <alignment horizontal="center" vertical="center" wrapText="1"/>
      <protection/>
    </xf>
    <xf numFmtId="49" fontId="29" fillId="20" borderId="31" xfId="0" applyNumberFormat="1" applyFont="1" applyFill="1" applyBorder="1" applyAlignment="1" applyProtection="1">
      <alignment horizontal="center" wrapText="1"/>
      <protection/>
    </xf>
    <xf numFmtId="174" fontId="29" fillId="0" borderId="10" xfId="0" applyNumberFormat="1" applyFont="1" applyBorder="1" applyAlignment="1" applyProtection="1">
      <alignment horizontal="right"/>
      <protection locked="0"/>
    </xf>
    <xf numFmtId="174" fontId="29" fillId="0" borderId="42" xfId="0" applyNumberFormat="1" applyFont="1" applyBorder="1" applyAlignment="1" applyProtection="1">
      <alignment horizontal="right"/>
      <protection locked="0"/>
    </xf>
    <xf numFmtId="49" fontId="29" fillId="0" borderId="12" xfId="0" applyNumberFormat="1" applyFont="1" applyBorder="1" applyAlignment="1" applyProtection="1">
      <alignment horizontal="left" wrapText="1"/>
      <protection/>
    </xf>
    <xf numFmtId="49" fontId="29" fillId="0" borderId="0" xfId="0" applyNumberFormat="1" applyFont="1" applyBorder="1" applyAlignment="1" applyProtection="1">
      <alignment horizontal="left" wrapText="1"/>
      <protection/>
    </xf>
    <xf numFmtId="174" fontId="29" fillId="20" borderId="45" xfId="0" applyNumberFormat="1" applyFont="1" applyFill="1" applyBorder="1" applyAlignment="1" applyProtection="1">
      <alignment horizontal="center"/>
      <protection/>
    </xf>
    <xf numFmtId="174" fontId="29" fillId="8" borderId="46" xfId="0" applyNumberFormat="1" applyFont="1" applyFill="1" applyBorder="1" applyAlignment="1" applyProtection="1">
      <alignment horizontal="right"/>
      <protection/>
    </xf>
    <xf numFmtId="174" fontId="29" fillId="20" borderId="16" xfId="0" applyNumberFormat="1" applyFont="1" applyFill="1" applyBorder="1" applyAlignment="1" applyProtection="1">
      <alignment horizontal="center"/>
      <protection/>
    </xf>
    <xf numFmtId="174" fontId="29" fillId="20" borderId="38" xfId="0" applyNumberFormat="1" applyFont="1" applyFill="1" applyBorder="1" applyAlignment="1" applyProtection="1">
      <alignment horizontal="center"/>
      <protection/>
    </xf>
    <xf numFmtId="174" fontId="29" fillId="20" borderId="41" xfId="0" applyNumberFormat="1" applyFont="1" applyFill="1" applyBorder="1" applyAlignment="1" applyProtection="1">
      <alignment horizontal="center"/>
      <protection/>
    </xf>
    <xf numFmtId="49" fontId="29" fillId="20" borderId="47" xfId="0" applyNumberFormat="1" applyFont="1" applyFill="1" applyBorder="1" applyAlignment="1" applyProtection="1">
      <alignment horizontal="center" vertical="center" wrapText="1"/>
      <protection/>
    </xf>
    <xf numFmtId="49" fontId="29" fillId="20" borderId="47" xfId="0" applyNumberFormat="1" applyFont="1" applyFill="1" applyBorder="1" applyAlignment="1" applyProtection="1">
      <alignment vertical="center" wrapText="1"/>
      <protection/>
    </xf>
    <xf numFmtId="49" fontId="29" fillId="20" borderId="47" xfId="0" applyNumberFormat="1" applyFont="1" applyFill="1" applyBorder="1" applyAlignment="1" applyProtection="1">
      <alignment wrapText="1"/>
      <protection/>
    </xf>
    <xf numFmtId="49" fontId="29" fillId="0" borderId="44" xfId="0" applyNumberFormat="1" applyFont="1" applyFill="1" applyBorder="1" applyAlignment="1" applyProtection="1">
      <alignment horizontal="left" wrapText="1"/>
      <protection/>
    </xf>
    <xf numFmtId="174" fontId="29" fillId="0" borderId="41" xfId="0" applyNumberFormat="1" applyFont="1" applyBorder="1" applyAlignment="1" applyProtection="1">
      <alignment horizontal="right"/>
      <protection/>
    </xf>
    <xf numFmtId="174" fontId="29" fillId="0" borderId="40" xfId="0" applyNumberFormat="1" applyFont="1" applyBorder="1" applyAlignment="1" applyProtection="1">
      <alignment horizontal="right"/>
      <protection/>
    </xf>
    <xf numFmtId="49" fontId="29" fillId="2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89" applyNumberFormat="1" applyFont="1" applyAlignment="1" applyProtection="1">
      <alignment horizontal="center" wrapText="1"/>
      <protection/>
    </xf>
    <xf numFmtId="49" fontId="29" fillId="0" borderId="12" xfId="0" applyNumberFormat="1" applyFont="1" applyBorder="1" applyAlignment="1" applyProtection="1">
      <alignment horizontal="center"/>
      <protection locked="0"/>
    </xf>
    <xf numFmtId="49" fontId="2" fillId="0" borderId="0" xfId="89" applyNumberFormat="1" applyFont="1" applyAlignment="1" applyProtection="1">
      <alignment horizontal="left" wrapText="1"/>
      <protection/>
    </xf>
    <xf numFmtId="49" fontId="2" fillId="0" borderId="12" xfId="89" applyNumberFormat="1" applyFont="1" applyBorder="1" applyAlignment="1" applyProtection="1">
      <alignment horizontal="center"/>
      <protection locked="0"/>
    </xf>
    <xf numFmtId="49" fontId="29" fillId="0" borderId="0" xfId="0" applyNumberFormat="1" applyFont="1" applyAlignment="1">
      <alignment/>
    </xf>
    <xf numFmtId="0" fontId="2" fillId="0" borderId="0" xfId="89" applyFont="1" applyBorder="1" applyAlignment="1" applyProtection="1">
      <alignment horizontal="center"/>
      <protection/>
    </xf>
    <xf numFmtId="0" fontId="29" fillId="0" borderId="68" xfId="0" applyFont="1" applyBorder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68" xfId="0" applyNumberFormat="1" applyFont="1" applyBorder="1" applyAlignment="1" applyProtection="1">
      <alignment horizontal="center" wrapText="1"/>
      <protection/>
    </xf>
    <xf numFmtId="49" fontId="2" fillId="0" borderId="0" xfId="89" applyNumberFormat="1" applyFont="1" applyAlignment="1" applyProtection="1">
      <alignment horizontal="left" wrapText="1"/>
      <protection/>
    </xf>
    <xf numFmtId="0" fontId="2" fillId="0" borderId="0" xfId="89" applyFont="1" applyAlignment="1" applyProtection="1">
      <alignment horizontal="left"/>
      <protection/>
    </xf>
    <xf numFmtId="49" fontId="2" fillId="0" borderId="0" xfId="89" applyNumberFormat="1" applyFont="1" applyProtection="1">
      <alignment/>
      <protection/>
    </xf>
    <xf numFmtId="49" fontId="29" fillId="0" borderId="0" xfId="0" applyNumberFormat="1" applyFont="1" applyAlignment="1" applyProtection="1">
      <alignment horizontal="center"/>
      <protection locked="0"/>
    </xf>
    <xf numFmtId="49" fontId="2" fillId="0" borderId="0" xfId="89" applyNumberFormat="1" applyFont="1" applyBorder="1" applyAlignment="1" applyProtection="1">
      <alignment/>
      <protection locked="0"/>
    </xf>
    <xf numFmtId="0" fontId="29" fillId="0" borderId="0" xfId="0" applyFont="1" applyAlignment="1">
      <alignment/>
    </xf>
    <xf numFmtId="49" fontId="29" fillId="0" borderId="0" xfId="0" applyNumberFormat="1" applyFont="1" applyAlignment="1" applyProtection="1">
      <alignment horizontal="center"/>
      <protection locked="0"/>
    </xf>
    <xf numFmtId="49" fontId="29" fillId="0" borderId="0" xfId="0" applyNumberFormat="1" applyFont="1" applyBorder="1" applyAlignment="1" applyProtection="1">
      <alignment horizontal="center" wrapText="1"/>
      <protection/>
    </xf>
    <xf numFmtId="49" fontId="29" fillId="0" borderId="69" xfId="0" applyNumberFormat="1" applyFont="1" applyBorder="1" applyAlignment="1" applyProtection="1">
      <alignment horizontal="center" wrapText="1"/>
      <protection/>
    </xf>
    <xf numFmtId="49" fontId="29" fillId="0" borderId="70" xfId="0" applyNumberFormat="1" applyFont="1" applyBorder="1" applyAlignment="1" applyProtection="1">
      <alignment horizontal="center" wrapText="1"/>
      <protection/>
    </xf>
    <xf numFmtId="49" fontId="31" fillId="0" borderId="70" xfId="0" applyNumberFormat="1" applyFont="1" applyBorder="1" applyAlignment="1" applyProtection="1">
      <alignment horizontal="left" vertical="center" wrapText="1" indent="2"/>
      <protection/>
    </xf>
    <xf numFmtId="49" fontId="31" fillId="0" borderId="71" xfId="0" applyNumberFormat="1" applyFont="1" applyBorder="1" applyAlignment="1" applyProtection="1">
      <alignment horizontal="left" vertical="center" wrapText="1" indent="2"/>
      <protection/>
    </xf>
    <xf numFmtId="49" fontId="29" fillId="0" borderId="0" xfId="0" applyNumberFormat="1" applyFont="1" applyAlignment="1" applyProtection="1">
      <alignment horizontal="center" wrapText="1"/>
      <protection/>
    </xf>
    <xf numFmtId="0" fontId="26" fillId="0" borderId="62" xfId="90" applyFont="1" applyBorder="1" applyAlignment="1" applyProtection="1">
      <alignment horizontal="right" indent="1"/>
      <protection/>
    </xf>
    <xf numFmtId="0" fontId="26" fillId="0" borderId="63" xfId="90" applyFont="1" applyBorder="1" applyAlignment="1" applyProtection="1">
      <alignment horizontal="right" indent="1"/>
      <protection/>
    </xf>
    <xf numFmtId="49" fontId="32" fillId="0" borderId="63" xfId="0" applyNumberFormat="1" applyFont="1" applyBorder="1" applyAlignment="1" applyProtection="1">
      <alignment horizontal="left" wrapText="1" indent="1"/>
      <protection/>
    </xf>
    <xf numFmtId="49" fontId="32" fillId="0" borderId="64" xfId="0" applyNumberFormat="1" applyFont="1" applyBorder="1" applyAlignment="1" applyProtection="1">
      <alignment horizontal="left" wrapText="1" indent="1"/>
      <protection/>
    </xf>
    <xf numFmtId="0" fontId="26" fillId="0" borderId="57" xfId="90" applyFont="1" applyBorder="1" applyAlignment="1" applyProtection="1">
      <alignment horizontal="right" indent="1"/>
      <protection/>
    </xf>
    <xf numFmtId="0" fontId="26" fillId="0" borderId="0" xfId="90" applyFont="1" applyBorder="1" applyAlignment="1" applyProtection="1">
      <alignment horizontal="right" indent="1"/>
      <protection/>
    </xf>
    <xf numFmtId="14" fontId="32" fillId="0" borderId="0" xfId="0" applyNumberFormat="1" applyFont="1" applyBorder="1" applyAlignment="1" applyProtection="1">
      <alignment horizontal="left" wrapText="1" indent="1"/>
      <protection/>
    </xf>
    <xf numFmtId="14" fontId="32" fillId="0" borderId="58" xfId="0" applyNumberFormat="1" applyFont="1" applyBorder="1" applyAlignment="1" applyProtection="1">
      <alignment horizontal="left" wrapText="1" indent="1"/>
      <protection/>
    </xf>
    <xf numFmtId="49" fontId="32" fillId="0" borderId="0" xfId="0" applyNumberFormat="1" applyFont="1" applyBorder="1" applyAlignment="1" applyProtection="1">
      <alignment horizontal="left" wrapText="1" indent="1"/>
      <protection/>
    </xf>
    <xf numFmtId="49" fontId="32" fillId="0" borderId="58" xfId="0" applyNumberFormat="1" applyFont="1" applyBorder="1" applyAlignment="1" applyProtection="1">
      <alignment horizontal="left" wrapText="1" indent="1"/>
      <protection/>
    </xf>
    <xf numFmtId="0" fontId="26" fillId="0" borderId="59" xfId="90" applyFont="1" applyBorder="1" applyAlignment="1" applyProtection="1">
      <alignment horizontal="right" indent="1"/>
      <protection/>
    </xf>
    <xf numFmtId="0" fontId="26" fillId="0" borderId="60" xfId="90" applyFont="1" applyBorder="1" applyAlignment="1" applyProtection="1">
      <alignment horizontal="right" indent="1"/>
      <protection/>
    </xf>
    <xf numFmtId="49" fontId="32" fillId="0" borderId="60" xfId="0" applyNumberFormat="1" applyFont="1" applyBorder="1" applyAlignment="1" applyProtection="1">
      <alignment horizontal="left" wrapText="1" indent="1"/>
      <protection/>
    </xf>
    <xf numFmtId="49" fontId="32" fillId="0" borderId="61" xfId="0" applyNumberFormat="1" applyFont="1" applyBorder="1" applyAlignment="1" applyProtection="1">
      <alignment horizontal="left" wrapText="1" indent="1"/>
      <protection/>
    </xf>
    <xf numFmtId="49" fontId="29" fillId="0" borderId="63" xfId="0" applyNumberFormat="1" applyFont="1" applyBorder="1" applyAlignment="1">
      <alignment horizontal="center"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Примечание 3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800100</xdr:colOff>
      <xdr:row>111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0764500"/>
          <a:ext cx="5524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75</xdr:row>
      <xdr:rowOff>28575</xdr:rowOff>
    </xdr:from>
    <xdr:to>
      <xdr:col>2</xdr:col>
      <xdr:colOff>1428750</xdr:colOff>
      <xdr:row>75</xdr:row>
      <xdr:rowOff>209550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325350"/>
          <a:ext cx="685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29" sqref="A29"/>
    </sheetView>
  </sheetViews>
  <sheetFormatPr defaultColWidth="9.1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50390625" style="8" hidden="1" customWidth="1"/>
    <col min="13" max="13" width="47.50390625" style="8" hidden="1" customWidth="1"/>
    <col min="14" max="14" width="0" style="8" hidden="1" customWidth="1"/>
    <col min="15" max="16384" width="9.125" style="8" customWidth="1"/>
  </cols>
  <sheetData>
    <row r="1" spans="1:12" s="1" customFormat="1" ht="12.75">
      <c r="A1" s="167" t="s">
        <v>37</v>
      </c>
      <c r="B1" s="167"/>
      <c r="C1" s="167"/>
      <c r="D1" s="167"/>
      <c r="E1" s="167"/>
      <c r="F1" s="167"/>
      <c r="G1" s="167"/>
      <c r="I1" s="13"/>
      <c r="J1" s="13" t="s">
        <v>66</v>
      </c>
      <c r="K1" s="13"/>
      <c r="L1" s="13" t="s">
        <v>75</v>
      </c>
    </row>
    <row r="2" spans="1:12" s="1" customFormat="1" ht="12.75">
      <c r="A2" s="173" t="s">
        <v>45</v>
      </c>
      <c r="B2" s="167"/>
      <c r="C2" s="167"/>
      <c r="D2" s="167"/>
      <c r="E2" s="167"/>
      <c r="F2" s="167"/>
      <c r="G2" s="167"/>
      <c r="I2" s="13" t="s">
        <v>184</v>
      </c>
      <c r="J2" s="13" t="s">
        <v>67</v>
      </c>
      <c r="K2" s="13"/>
      <c r="L2" s="13" t="s">
        <v>76</v>
      </c>
    </row>
    <row r="3" spans="1:12" s="1" customFormat="1" ht="12.75">
      <c r="A3" s="173" t="s">
        <v>46</v>
      </c>
      <c r="B3" s="167"/>
      <c r="C3" s="167"/>
      <c r="D3" s="167"/>
      <c r="E3" s="167"/>
      <c r="F3" s="167"/>
      <c r="G3" s="167"/>
      <c r="I3" s="13" t="s">
        <v>188</v>
      </c>
      <c r="J3" s="13" t="s">
        <v>68</v>
      </c>
      <c r="K3" s="13"/>
      <c r="L3" s="13" t="s">
        <v>77</v>
      </c>
    </row>
    <row r="4" spans="1:12" s="1" customFormat="1" ht="13.5" thickBot="1">
      <c r="A4" s="167" t="s">
        <v>47</v>
      </c>
      <c r="B4" s="167"/>
      <c r="C4" s="167"/>
      <c r="D4" s="167"/>
      <c r="E4" s="167"/>
      <c r="F4" s="167"/>
      <c r="G4" s="174"/>
      <c r="H4" s="2" t="s">
        <v>0</v>
      </c>
      <c r="I4" s="13" t="s">
        <v>181</v>
      </c>
      <c r="J4" s="13" t="s">
        <v>69</v>
      </c>
      <c r="K4" s="13"/>
      <c r="L4" s="13" t="s">
        <v>78</v>
      </c>
    </row>
    <row r="5" spans="1:12" ht="12.75">
      <c r="A5" s="3"/>
      <c r="B5" s="4"/>
      <c r="C5" s="5"/>
      <c r="D5" s="5"/>
      <c r="E5" s="5"/>
      <c r="F5" s="5"/>
      <c r="G5" s="60"/>
      <c r="H5" s="7" t="s">
        <v>1</v>
      </c>
      <c r="I5" s="13" t="s">
        <v>187</v>
      </c>
      <c r="J5" s="13" t="s">
        <v>70</v>
      </c>
      <c r="K5" s="13"/>
      <c r="L5" s="13" t="s">
        <v>79</v>
      </c>
    </row>
    <row r="6" spans="1:12" ht="12.75">
      <c r="A6" s="3"/>
      <c r="B6" s="9"/>
      <c r="C6" s="6" t="s">
        <v>2</v>
      </c>
      <c r="D6" s="172" t="s">
        <v>177</v>
      </c>
      <c r="E6" s="172"/>
      <c r="F6" s="5"/>
      <c r="G6" s="90" t="s">
        <v>38</v>
      </c>
      <c r="H6" s="83">
        <v>44927</v>
      </c>
      <c r="I6" s="13" t="s">
        <v>186</v>
      </c>
      <c r="J6" s="13" t="s">
        <v>71</v>
      </c>
      <c r="K6" s="13"/>
      <c r="L6" s="13" t="s">
        <v>80</v>
      </c>
    </row>
    <row r="7" spans="1:12" ht="12.75">
      <c r="A7" s="3"/>
      <c r="B7" s="9"/>
      <c r="C7" s="6"/>
      <c r="D7" s="89"/>
      <c r="E7" s="89"/>
      <c r="F7" s="5"/>
      <c r="G7" s="90"/>
      <c r="H7" s="84"/>
      <c r="I7" s="13"/>
      <c r="J7" s="13"/>
      <c r="K7" s="13"/>
      <c r="L7" s="13"/>
    </row>
    <row r="8" spans="1:13" ht="12.75" customHeight="1">
      <c r="A8" s="156" t="s">
        <v>57</v>
      </c>
      <c r="B8" s="156"/>
      <c r="C8" s="156"/>
      <c r="D8" s="157" t="s">
        <v>178</v>
      </c>
      <c r="E8" s="157"/>
      <c r="F8" s="157"/>
      <c r="G8" s="90" t="s">
        <v>85</v>
      </c>
      <c r="H8" s="84" t="s">
        <v>197</v>
      </c>
      <c r="I8" s="13"/>
      <c r="J8" s="13"/>
      <c r="K8" s="13"/>
      <c r="L8" s="13"/>
      <c r="M8" s="135" t="s">
        <v>178</v>
      </c>
    </row>
    <row r="9" spans="1:12" ht="12.75" customHeight="1">
      <c r="A9" s="156"/>
      <c r="B9" s="156"/>
      <c r="C9" s="156"/>
      <c r="D9" s="157"/>
      <c r="E9" s="157"/>
      <c r="F9" s="157"/>
      <c r="G9" s="90" t="s">
        <v>39</v>
      </c>
      <c r="H9" s="84" t="s">
        <v>183</v>
      </c>
      <c r="I9" s="13"/>
      <c r="J9" s="13" t="s">
        <v>72</v>
      </c>
      <c r="K9" s="13" t="s">
        <v>179</v>
      </c>
      <c r="L9" s="13" t="s">
        <v>81</v>
      </c>
    </row>
    <row r="10" spans="1:12" ht="12.75" customHeight="1">
      <c r="A10" s="156"/>
      <c r="B10" s="156"/>
      <c r="C10" s="156"/>
      <c r="D10" s="157"/>
      <c r="E10" s="157"/>
      <c r="F10" s="157"/>
      <c r="G10" s="90" t="s">
        <v>60</v>
      </c>
      <c r="H10" s="84" t="s">
        <v>180</v>
      </c>
      <c r="I10" s="13"/>
      <c r="J10" s="13"/>
      <c r="K10" s="13" t="s">
        <v>179</v>
      </c>
      <c r="L10" s="13" t="s">
        <v>82</v>
      </c>
    </row>
    <row r="11" spans="1:12" ht="12.75" customHeight="1">
      <c r="A11" s="156"/>
      <c r="B11" s="156"/>
      <c r="C11" s="156"/>
      <c r="D11" s="158"/>
      <c r="E11" s="158"/>
      <c r="F11" s="158"/>
      <c r="G11" s="90" t="s">
        <v>48</v>
      </c>
      <c r="H11" s="84" t="s">
        <v>182</v>
      </c>
      <c r="I11" s="13" t="s">
        <v>185</v>
      </c>
      <c r="J11" s="13" t="s">
        <v>73</v>
      </c>
      <c r="K11" s="13" t="s">
        <v>176</v>
      </c>
      <c r="L11" s="13" t="s">
        <v>83</v>
      </c>
    </row>
    <row r="12" spans="1:12" ht="12">
      <c r="A12" s="156" t="s">
        <v>3</v>
      </c>
      <c r="B12" s="156"/>
      <c r="C12" s="156"/>
      <c r="D12" s="169" t="s">
        <v>189</v>
      </c>
      <c r="E12" s="169"/>
      <c r="F12" s="169"/>
      <c r="G12" s="90" t="s">
        <v>58</v>
      </c>
      <c r="H12" s="84" t="s">
        <v>196</v>
      </c>
      <c r="I12" s="13"/>
      <c r="J12" s="13" t="s">
        <v>74</v>
      </c>
      <c r="K12" s="13"/>
      <c r="L12" s="13" t="s">
        <v>84</v>
      </c>
    </row>
    <row r="13" spans="1:8" ht="12">
      <c r="A13" s="12" t="s">
        <v>4</v>
      </c>
      <c r="B13" s="13"/>
      <c r="C13" s="5"/>
      <c r="D13" s="5"/>
      <c r="E13" s="5"/>
      <c r="F13" s="5"/>
      <c r="G13" s="90"/>
      <c r="H13" s="58"/>
    </row>
    <row r="14" spans="1:8" ht="12.75" thickBot="1">
      <c r="A14" s="11" t="s">
        <v>5</v>
      </c>
      <c r="B14" s="13"/>
      <c r="C14" s="5"/>
      <c r="D14" s="5"/>
      <c r="E14" s="5"/>
      <c r="F14" s="5"/>
      <c r="G14" s="90" t="s">
        <v>40</v>
      </c>
      <c r="H14" s="14" t="s">
        <v>6</v>
      </c>
    </row>
    <row r="15" spans="1:8" ht="12">
      <c r="A15" s="11"/>
      <c r="B15" s="13"/>
      <c r="C15" s="15"/>
      <c r="D15" s="16"/>
      <c r="E15" s="16"/>
      <c r="F15" s="16"/>
      <c r="G15" s="16"/>
      <c r="H15" s="17"/>
    </row>
    <row r="16" spans="1:10" ht="12">
      <c r="A16" s="160" t="s">
        <v>10</v>
      </c>
      <c r="B16" s="153" t="s">
        <v>56</v>
      </c>
      <c r="C16" s="151" t="s">
        <v>7</v>
      </c>
      <c r="D16" s="152"/>
      <c r="E16" s="163"/>
      <c r="F16" s="151" t="s">
        <v>8</v>
      </c>
      <c r="G16" s="152"/>
      <c r="H16" s="152"/>
      <c r="I16" s="87"/>
      <c r="J16" s="5" t="s">
        <v>61</v>
      </c>
    </row>
    <row r="17" spans="1:10" ht="12.75" customHeight="1">
      <c r="A17" s="161"/>
      <c r="B17" s="154"/>
      <c r="C17" s="153" t="s">
        <v>44</v>
      </c>
      <c r="D17" s="153" t="s">
        <v>49</v>
      </c>
      <c r="E17" s="164" t="s">
        <v>9</v>
      </c>
      <c r="F17" s="153" t="s">
        <v>44</v>
      </c>
      <c r="G17" s="153" t="s">
        <v>49</v>
      </c>
      <c r="H17" s="164" t="s">
        <v>9</v>
      </c>
      <c r="I17" s="87"/>
      <c r="J17" s="5" t="s">
        <v>62</v>
      </c>
    </row>
    <row r="18" spans="1:10" ht="12">
      <c r="A18" s="161"/>
      <c r="B18" s="154"/>
      <c r="C18" s="154"/>
      <c r="D18" s="154"/>
      <c r="E18" s="165"/>
      <c r="F18" s="154"/>
      <c r="G18" s="154"/>
      <c r="H18" s="165"/>
      <c r="I18" s="88"/>
      <c r="J18" s="5" t="s">
        <v>63</v>
      </c>
    </row>
    <row r="19" spans="1:10" ht="12">
      <c r="A19" s="162"/>
      <c r="B19" s="155"/>
      <c r="C19" s="155"/>
      <c r="D19" s="155"/>
      <c r="E19" s="166"/>
      <c r="F19" s="155"/>
      <c r="G19" s="155"/>
      <c r="H19" s="166"/>
      <c r="I19" s="87"/>
      <c r="J19" s="5" t="s">
        <v>64</v>
      </c>
    </row>
    <row r="20" spans="1:10" ht="12.75" thickBot="1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  <c r="I20" s="87"/>
      <c r="J20" s="5" t="s">
        <v>65</v>
      </c>
    </row>
    <row r="21" spans="1:8" ht="12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8" ht="12">
      <c r="A22" s="26" t="s">
        <v>190</v>
      </c>
      <c r="B22" s="27" t="s">
        <v>13</v>
      </c>
      <c r="C22" s="64">
        <v>9598744.36</v>
      </c>
      <c r="D22" s="119"/>
      <c r="E22" s="116">
        <f>D22+C22</f>
        <v>9598744.36</v>
      </c>
      <c r="F22" s="64">
        <v>9731408.56</v>
      </c>
      <c r="G22" s="121"/>
      <c r="H22" s="117">
        <f>G22+F22</f>
        <v>9731408.56</v>
      </c>
    </row>
    <row r="23" spans="1:8" ht="12">
      <c r="A23" s="28" t="s">
        <v>86</v>
      </c>
      <c r="B23" s="27" t="s">
        <v>14</v>
      </c>
      <c r="C23" s="64">
        <v>9266409.79</v>
      </c>
      <c r="D23" s="120"/>
      <c r="E23" s="116">
        <f>D23+C23</f>
        <v>9266409.79</v>
      </c>
      <c r="F23" s="64">
        <v>9513345.75</v>
      </c>
      <c r="G23" s="120"/>
      <c r="H23" s="117">
        <f>G23+F23</f>
        <v>9513345.75</v>
      </c>
    </row>
    <row r="24" spans="1:8" ht="20.25">
      <c r="A24" s="91" t="s">
        <v>191</v>
      </c>
      <c r="B24" s="27" t="s">
        <v>51</v>
      </c>
      <c r="C24" s="64">
        <v>9266409.79</v>
      </c>
      <c r="D24" s="120"/>
      <c r="E24" s="116">
        <f>D24+C24</f>
        <v>9266409.79</v>
      </c>
      <c r="F24" s="65">
        <v>9513345.75</v>
      </c>
      <c r="G24" s="120"/>
      <c r="H24" s="117">
        <f>G24+F24</f>
        <v>9513345.75</v>
      </c>
    </row>
    <row r="25" spans="1:8" ht="12">
      <c r="A25" s="26" t="s">
        <v>195</v>
      </c>
      <c r="B25" s="27" t="s">
        <v>15</v>
      </c>
      <c r="C25" s="112">
        <f aca="true" t="shared" si="0" ref="C25:H25">C22-C23</f>
        <v>332334.57</v>
      </c>
      <c r="D25" s="112">
        <f t="shared" si="0"/>
        <v>0</v>
      </c>
      <c r="E25" s="112">
        <f t="shared" si="0"/>
        <v>332334.57</v>
      </c>
      <c r="F25" s="112">
        <f t="shared" si="0"/>
        <v>218062.81</v>
      </c>
      <c r="G25" s="112">
        <f t="shared" si="0"/>
        <v>0</v>
      </c>
      <c r="H25" s="113">
        <f t="shared" si="0"/>
        <v>218062.81</v>
      </c>
    </row>
    <row r="26" spans="1:8" ht="12">
      <c r="A26" s="30" t="s">
        <v>87</v>
      </c>
      <c r="B26" s="56" t="s">
        <v>16</v>
      </c>
      <c r="C26" s="64"/>
      <c r="D26" s="119"/>
      <c r="E26" s="116">
        <f>D26+C26</f>
        <v>0</v>
      </c>
      <c r="F26" s="64"/>
      <c r="G26" s="119"/>
      <c r="H26" s="117">
        <f>G26+F26</f>
        <v>0</v>
      </c>
    </row>
    <row r="27" spans="1:8" ht="12">
      <c r="A27" s="29" t="s">
        <v>88</v>
      </c>
      <c r="B27" s="56" t="s">
        <v>17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8" ht="20.25">
      <c r="A28" s="92" t="s">
        <v>89</v>
      </c>
      <c r="B28" s="56" t="s">
        <v>90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8" ht="21" thickBot="1">
      <c r="A29" s="29" t="s">
        <v>192</v>
      </c>
      <c r="B29" s="55" t="s">
        <v>18</v>
      </c>
      <c r="C29" s="114">
        <f aca="true" t="shared" si="1" ref="C29:H29">C26-C27</f>
        <v>0</v>
      </c>
      <c r="D29" s="114">
        <f t="shared" si="1"/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5">
        <f t="shared" si="1"/>
        <v>0</v>
      </c>
    </row>
    <row r="30" spans="1:8" ht="12">
      <c r="A30" s="33"/>
      <c r="B30" s="34"/>
      <c r="C30" s="10"/>
      <c r="D30" s="10"/>
      <c r="E30" s="10"/>
      <c r="F30" s="35"/>
      <c r="G30" s="159" t="s">
        <v>24</v>
      </c>
      <c r="H30" s="159"/>
    </row>
    <row r="31" spans="1:8" ht="12">
      <c r="A31" s="160" t="s">
        <v>10</v>
      </c>
      <c r="B31" s="153" t="s">
        <v>56</v>
      </c>
      <c r="C31" s="151" t="s">
        <v>7</v>
      </c>
      <c r="D31" s="152"/>
      <c r="E31" s="163"/>
      <c r="F31" s="151" t="s">
        <v>8</v>
      </c>
      <c r="G31" s="152"/>
      <c r="H31" s="152"/>
    </row>
    <row r="32" spans="1:8" ht="12.75" customHeight="1">
      <c r="A32" s="161"/>
      <c r="B32" s="154"/>
      <c r="C32" s="153" t="s">
        <v>44</v>
      </c>
      <c r="D32" s="153" t="s">
        <v>49</v>
      </c>
      <c r="E32" s="164" t="s">
        <v>9</v>
      </c>
      <c r="F32" s="153" t="s">
        <v>44</v>
      </c>
      <c r="G32" s="153" t="s">
        <v>49</v>
      </c>
      <c r="H32" s="164" t="s">
        <v>9</v>
      </c>
    </row>
    <row r="33" spans="1:8" ht="12">
      <c r="A33" s="161"/>
      <c r="B33" s="154"/>
      <c r="C33" s="154"/>
      <c r="D33" s="154"/>
      <c r="E33" s="165"/>
      <c r="F33" s="154"/>
      <c r="G33" s="154"/>
      <c r="H33" s="165"/>
    </row>
    <row r="34" spans="1:8" ht="12">
      <c r="A34" s="162"/>
      <c r="B34" s="155"/>
      <c r="C34" s="155"/>
      <c r="D34" s="155"/>
      <c r="E34" s="166"/>
      <c r="F34" s="155"/>
      <c r="G34" s="155"/>
      <c r="H34" s="166"/>
    </row>
    <row r="35" spans="1:8" ht="12.75" thickBot="1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0.25">
      <c r="A36" s="29" t="s">
        <v>193</v>
      </c>
      <c r="B36" s="53" t="s">
        <v>19</v>
      </c>
      <c r="C36" s="75"/>
      <c r="D36" s="122"/>
      <c r="E36" s="76">
        <f aca="true" t="shared" si="2" ref="E36:E46">D36+C36</f>
        <v>0</v>
      </c>
      <c r="F36" s="75"/>
      <c r="G36" s="122"/>
      <c r="H36" s="77">
        <f aca="true" t="shared" si="3" ref="H36:H46">G36+F36</f>
        <v>0</v>
      </c>
    </row>
    <row r="37" spans="1:8" ht="12">
      <c r="A37" s="29" t="s">
        <v>175</v>
      </c>
      <c r="B37" s="54" t="s">
        <v>20</v>
      </c>
      <c r="C37" s="67">
        <v>3524508.69</v>
      </c>
      <c r="D37" s="123"/>
      <c r="E37" s="68">
        <f t="shared" si="2"/>
        <v>3524508.69</v>
      </c>
      <c r="F37" s="67">
        <v>3207834.58</v>
      </c>
      <c r="G37" s="123"/>
      <c r="H37" s="66">
        <f t="shared" si="3"/>
        <v>3207834.58</v>
      </c>
    </row>
    <row r="38" spans="1:8" ht="20.25">
      <c r="A38" s="93" t="s">
        <v>91</v>
      </c>
      <c r="B38" s="54" t="s">
        <v>92</v>
      </c>
      <c r="C38" s="67"/>
      <c r="D38" s="123"/>
      <c r="E38" s="68">
        <f t="shared" si="2"/>
        <v>0</v>
      </c>
      <c r="F38" s="67"/>
      <c r="G38" s="123"/>
      <c r="H38" s="66">
        <f t="shared" si="3"/>
        <v>0</v>
      </c>
    </row>
    <row r="39" spans="1:8" ht="19.5">
      <c r="A39" s="94" t="s">
        <v>93</v>
      </c>
      <c r="B39" s="56" t="s">
        <v>34</v>
      </c>
      <c r="C39" s="64">
        <v>57500</v>
      </c>
      <c r="D39" s="119"/>
      <c r="E39" s="68">
        <f t="shared" si="2"/>
        <v>57500</v>
      </c>
      <c r="F39" s="64">
        <v>57500</v>
      </c>
      <c r="G39" s="119"/>
      <c r="H39" s="66">
        <f t="shared" si="3"/>
        <v>57500</v>
      </c>
    </row>
    <row r="40" spans="1:8" ht="19.5">
      <c r="A40" s="95" t="s">
        <v>94</v>
      </c>
      <c r="B40" s="54" t="s">
        <v>35</v>
      </c>
      <c r="C40" s="67"/>
      <c r="D40" s="123"/>
      <c r="E40" s="68">
        <f t="shared" si="2"/>
        <v>0</v>
      </c>
      <c r="F40" s="67"/>
      <c r="G40" s="123"/>
      <c r="H40" s="66">
        <f t="shared" si="3"/>
        <v>0</v>
      </c>
    </row>
    <row r="41" spans="1:8" ht="12">
      <c r="A41" s="28" t="s">
        <v>95</v>
      </c>
      <c r="B41" s="27" t="s">
        <v>22</v>
      </c>
      <c r="C41" s="64"/>
      <c r="D41" s="119"/>
      <c r="E41" s="68">
        <f t="shared" si="2"/>
        <v>0</v>
      </c>
      <c r="F41" s="64"/>
      <c r="G41" s="119"/>
      <c r="H41" s="66">
        <f t="shared" si="3"/>
        <v>0</v>
      </c>
    </row>
    <row r="42" spans="1:8" ht="20.25">
      <c r="A42" s="91" t="s">
        <v>91</v>
      </c>
      <c r="B42" s="27" t="s">
        <v>96</v>
      </c>
      <c r="C42" s="64"/>
      <c r="D42" s="119"/>
      <c r="E42" s="68">
        <f t="shared" si="2"/>
        <v>0</v>
      </c>
      <c r="F42" s="64"/>
      <c r="G42" s="121"/>
      <c r="H42" s="66">
        <f t="shared" si="3"/>
        <v>0</v>
      </c>
    </row>
    <row r="43" spans="1:8" ht="12">
      <c r="A43" s="30" t="s">
        <v>21</v>
      </c>
      <c r="B43" s="27" t="s">
        <v>52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20.25">
      <c r="A44" s="28" t="s">
        <v>194</v>
      </c>
      <c r="B44" s="27" t="s">
        <v>53</v>
      </c>
      <c r="C44" s="64"/>
      <c r="D44" s="123"/>
      <c r="E44" s="68">
        <f t="shared" si="2"/>
        <v>0</v>
      </c>
      <c r="F44" s="67"/>
      <c r="G44" s="124"/>
      <c r="H44" s="66">
        <f t="shared" si="3"/>
        <v>0</v>
      </c>
    </row>
    <row r="45" spans="1:8" ht="20.25">
      <c r="A45" s="28" t="s">
        <v>98</v>
      </c>
      <c r="B45" s="27" t="s">
        <v>23</v>
      </c>
      <c r="C45" s="6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12.75" thickBot="1">
      <c r="A46" s="28" t="s">
        <v>99</v>
      </c>
      <c r="B46" s="27" t="s">
        <v>97</v>
      </c>
      <c r="C46" s="64">
        <v>822327.77</v>
      </c>
      <c r="D46" s="123"/>
      <c r="E46" s="69">
        <f t="shared" si="2"/>
        <v>822327.77</v>
      </c>
      <c r="F46" s="67">
        <v>511046.56</v>
      </c>
      <c r="G46" s="124"/>
      <c r="H46" s="70">
        <f t="shared" si="3"/>
        <v>511046.56</v>
      </c>
    </row>
    <row r="47" spans="1:8" ht="31.5" thickBot="1">
      <c r="A47" s="62" t="s">
        <v>100</v>
      </c>
      <c r="B47" s="32" t="s">
        <v>101</v>
      </c>
      <c r="C47" s="103">
        <f aca="true" t="shared" si="4" ref="C47:H47">C25+C29+C36+C37+C39+C41+C43+C44+C45+C46</f>
        <v>4736671.03</v>
      </c>
      <c r="D47" s="103">
        <f t="shared" si="4"/>
        <v>0</v>
      </c>
      <c r="E47" s="103">
        <f t="shared" si="4"/>
        <v>4736671.03</v>
      </c>
      <c r="F47" s="103">
        <f t="shared" si="4"/>
        <v>3994443.95</v>
      </c>
      <c r="G47" s="103">
        <f t="shared" si="4"/>
        <v>0</v>
      </c>
      <c r="H47" s="104">
        <f t="shared" si="4"/>
        <v>3994443.95</v>
      </c>
    </row>
    <row r="48" spans="1:8" ht="12">
      <c r="A48" s="37"/>
      <c r="B48" s="38"/>
      <c r="C48" s="39"/>
      <c r="D48" s="39"/>
      <c r="E48" s="39"/>
      <c r="F48" s="39"/>
      <c r="G48" s="159" t="s">
        <v>102</v>
      </c>
      <c r="H48" s="159"/>
    </row>
    <row r="49" spans="1:8" ht="12">
      <c r="A49" s="160" t="s">
        <v>10</v>
      </c>
      <c r="B49" s="153" t="s">
        <v>56</v>
      </c>
      <c r="C49" s="151" t="s">
        <v>7</v>
      </c>
      <c r="D49" s="152"/>
      <c r="E49" s="163"/>
      <c r="F49" s="151" t="s">
        <v>8</v>
      </c>
      <c r="G49" s="152"/>
      <c r="H49" s="152"/>
    </row>
    <row r="50" spans="1:8" ht="12.75" customHeight="1">
      <c r="A50" s="161"/>
      <c r="B50" s="154"/>
      <c r="C50" s="153" t="s">
        <v>44</v>
      </c>
      <c r="D50" s="153" t="s">
        <v>49</v>
      </c>
      <c r="E50" s="164" t="s">
        <v>9</v>
      </c>
      <c r="F50" s="153" t="s">
        <v>44</v>
      </c>
      <c r="G50" s="153" t="s">
        <v>49</v>
      </c>
      <c r="H50" s="164" t="s">
        <v>9</v>
      </c>
    </row>
    <row r="51" spans="1:8" ht="12">
      <c r="A51" s="161"/>
      <c r="B51" s="154"/>
      <c r="C51" s="154"/>
      <c r="D51" s="154"/>
      <c r="E51" s="165"/>
      <c r="F51" s="154"/>
      <c r="G51" s="154"/>
      <c r="H51" s="165"/>
    </row>
    <row r="52" spans="1:8" ht="12">
      <c r="A52" s="162"/>
      <c r="B52" s="155"/>
      <c r="C52" s="155"/>
      <c r="D52" s="155"/>
      <c r="E52" s="166"/>
      <c r="F52" s="155"/>
      <c r="G52" s="155"/>
      <c r="H52" s="166"/>
    </row>
    <row r="53" spans="1:8" ht="12.75" thickBot="1">
      <c r="A53" s="18">
        <v>1</v>
      </c>
      <c r="B53" s="63" t="s">
        <v>11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61">
        <v>8</v>
      </c>
    </row>
    <row r="54" spans="1:8" ht="12">
      <c r="A54" s="22" t="s">
        <v>25</v>
      </c>
      <c r="B54" s="23"/>
      <c r="C54" s="71"/>
      <c r="D54" s="71"/>
      <c r="E54" s="71"/>
      <c r="F54" s="71"/>
      <c r="G54" s="81"/>
      <c r="H54" s="72"/>
    </row>
    <row r="55" spans="1:8" ht="12">
      <c r="A55" s="28" t="s">
        <v>104</v>
      </c>
      <c r="B55" s="27" t="s">
        <v>103</v>
      </c>
      <c r="C55" s="112">
        <f aca="true" t="shared" si="5" ref="C55:H55">C56+C57+C61</f>
        <v>0</v>
      </c>
      <c r="D55" s="112">
        <f t="shared" si="5"/>
        <v>540203.73</v>
      </c>
      <c r="E55" s="112">
        <f t="shared" si="5"/>
        <v>540203.73</v>
      </c>
      <c r="F55" s="112">
        <f t="shared" si="5"/>
        <v>0</v>
      </c>
      <c r="G55" s="112">
        <f t="shared" si="5"/>
        <v>790096.9</v>
      </c>
      <c r="H55" s="125">
        <f t="shared" si="5"/>
        <v>790096.9</v>
      </c>
    </row>
    <row r="56" spans="1:8" ht="30">
      <c r="A56" s="97" t="s">
        <v>111</v>
      </c>
      <c r="B56" s="27" t="s">
        <v>105</v>
      </c>
      <c r="C56" s="64"/>
      <c r="D56" s="64">
        <v>540203.73</v>
      </c>
      <c r="E56" s="116">
        <f aca="true" t="shared" si="6" ref="E56:E72">D56+C56</f>
        <v>540203.73</v>
      </c>
      <c r="F56" s="64"/>
      <c r="G56" s="73">
        <v>790096.9</v>
      </c>
      <c r="H56" s="117">
        <f aca="true" t="shared" si="7" ref="H56:H72">G56+F56</f>
        <v>790096.9</v>
      </c>
    </row>
    <row r="57" spans="1:8" ht="12">
      <c r="A57" s="97" t="s">
        <v>106</v>
      </c>
      <c r="B57" s="27" t="s">
        <v>107</v>
      </c>
      <c r="C57" s="64"/>
      <c r="D57" s="64"/>
      <c r="E57" s="116">
        <f t="shared" si="6"/>
        <v>0</v>
      </c>
      <c r="F57" s="64"/>
      <c r="G57" s="73"/>
      <c r="H57" s="117">
        <f t="shared" si="7"/>
        <v>0</v>
      </c>
    </row>
    <row r="58" spans="1:8" ht="20.25">
      <c r="A58" s="96" t="s">
        <v>110</v>
      </c>
      <c r="B58" s="27" t="s">
        <v>108</v>
      </c>
      <c r="C58" s="64"/>
      <c r="D58" s="67"/>
      <c r="E58" s="116">
        <f t="shared" si="6"/>
        <v>0</v>
      </c>
      <c r="F58" s="67"/>
      <c r="G58" s="74"/>
      <c r="H58" s="117">
        <f t="shared" si="7"/>
        <v>0</v>
      </c>
    </row>
    <row r="59" spans="1:8" ht="20.25">
      <c r="A59" s="52" t="s">
        <v>94</v>
      </c>
      <c r="B59" s="27" t="s">
        <v>109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12">
      <c r="A60" s="98" t="s">
        <v>112</v>
      </c>
      <c r="B60" s="42" t="s">
        <v>113</v>
      </c>
      <c r="C60" s="67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">
      <c r="A61" s="97" t="s">
        <v>198</v>
      </c>
      <c r="B61" s="42" t="s">
        <v>114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">
      <c r="A62" s="50" t="s">
        <v>115</v>
      </c>
      <c r="B62" s="27" t="s">
        <v>116</v>
      </c>
      <c r="C62" s="64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20.25">
      <c r="A63" s="97" t="s">
        <v>94</v>
      </c>
      <c r="B63" s="27" t="s">
        <v>117</v>
      </c>
      <c r="C63" s="64"/>
      <c r="D63" s="64"/>
      <c r="E63" s="116">
        <f t="shared" si="6"/>
        <v>0</v>
      </c>
      <c r="F63" s="64"/>
      <c r="G63" s="73"/>
      <c r="H63" s="117">
        <f t="shared" si="7"/>
        <v>0</v>
      </c>
    </row>
    <row r="64" spans="1:8" ht="20.25">
      <c r="A64" s="50" t="s">
        <v>118</v>
      </c>
      <c r="B64" s="27" t="s">
        <v>119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0.25">
      <c r="A65" s="99" t="s">
        <v>121</v>
      </c>
      <c r="B65" s="27" t="s">
        <v>120</v>
      </c>
      <c r="C65" s="64"/>
      <c r="D65" s="64"/>
      <c r="E65" s="116">
        <f t="shared" si="6"/>
        <v>0</v>
      </c>
      <c r="F65" s="64"/>
      <c r="G65" s="73"/>
      <c r="H65" s="117">
        <f t="shared" si="7"/>
        <v>0</v>
      </c>
    </row>
    <row r="66" spans="1:8" ht="20.25">
      <c r="A66" s="50" t="s">
        <v>122</v>
      </c>
      <c r="B66" s="42" t="s">
        <v>26</v>
      </c>
      <c r="C66" s="67">
        <v>30687</v>
      </c>
      <c r="D66" s="67"/>
      <c r="E66" s="116">
        <f t="shared" si="6"/>
        <v>30687</v>
      </c>
      <c r="F66" s="67">
        <v>687</v>
      </c>
      <c r="G66" s="74"/>
      <c r="H66" s="117">
        <f t="shared" si="7"/>
        <v>687</v>
      </c>
    </row>
    <row r="67" spans="1:8" ht="20.25">
      <c r="A67" s="97" t="s">
        <v>121</v>
      </c>
      <c r="B67" s="42" t="s">
        <v>123</v>
      </c>
      <c r="C67" s="67"/>
      <c r="D67" s="67"/>
      <c r="E67" s="116">
        <f t="shared" si="6"/>
        <v>0</v>
      </c>
      <c r="F67" s="67"/>
      <c r="G67" s="74"/>
      <c r="H67" s="117">
        <f t="shared" si="7"/>
        <v>0</v>
      </c>
    </row>
    <row r="68" spans="1:8" ht="12">
      <c r="A68" s="50" t="s">
        <v>124</v>
      </c>
      <c r="B68" s="27" t="s">
        <v>125</v>
      </c>
      <c r="C68" s="64"/>
      <c r="D68" s="64"/>
      <c r="E68" s="116">
        <f t="shared" si="6"/>
        <v>0</v>
      </c>
      <c r="F68" s="64"/>
      <c r="G68" s="73"/>
      <c r="H68" s="117">
        <f t="shared" si="7"/>
        <v>0</v>
      </c>
    </row>
    <row r="69" spans="1:8" ht="20.25">
      <c r="A69" s="97" t="s">
        <v>94</v>
      </c>
      <c r="B69" s="27" t="s">
        <v>126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12">
      <c r="A70" s="50" t="s">
        <v>128</v>
      </c>
      <c r="B70" s="27" t="s">
        <v>127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20.25">
      <c r="A71" s="97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12.75" thickBot="1">
      <c r="A72" s="100" t="s">
        <v>54</v>
      </c>
      <c r="B72" s="31" t="s">
        <v>27</v>
      </c>
      <c r="C72" s="78"/>
      <c r="D72" s="78"/>
      <c r="E72" s="118">
        <f t="shared" si="6"/>
        <v>0</v>
      </c>
      <c r="F72" s="78"/>
      <c r="G72" s="79"/>
      <c r="H72" s="117">
        <f t="shared" si="7"/>
        <v>0</v>
      </c>
    </row>
    <row r="73" spans="1:8" ht="21" thickBot="1">
      <c r="A73" s="101" t="s">
        <v>131</v>
      </c>
      <c r="B73" s="102" t="s">
        <v>132</v>
      </c>
      <c r="C73" s="129">
        <f aca="true" t="shared" si="8" ref="C73:H73">C55+C62+C64+C66+C68+C70+C72</f>
        <v>30687</v>
      </c>
      <c r="D73" s="129">
        <f t="shared" si="8"/>
        <v>540203.73</v>
      </c>
      <c r="E73" s="129">
        <f t="shared" si="8"/>
        <v>570890.73</v>
      </c>
      <c r="F73" s="129">
        <f t="shared" si="8"/>
        <v>687</v>
      </c>
      <c r="G73" s="129">
        <f t="shared" si="8"/>
        <v>790096.9</v>
      </c>
      <c r="H73" s="130">
        <f t="shared" si="8"/>
        <v>790783.9</v>
      </c>
    </row>
    <row r="74" spans="1:8" ht="12.75" thickBot="1">
      <c r="A74" s="101" t="s">
        <v>133</v>
      </c>
      <c r="B74" s="102" t="s">
        <v>134</v>
      </c>
      <c r="C74" s="133">
        <f aca="true" t="shared" si="9" ref="C74:H74">C47+C73</f>
        <v>4767358.03</v>
      </c>
      <c r="D74" s="133">
        <f t="shared" si="9"/>
        <v>540203.73</v>
      </c>
      <c r="E74" s="133">
        <f t="shared" si="9"/>
        <v>5307561.76</v>
      </c>
      <c r="F74" s="133">
        <f t="shared" si="9"/>
        <v>3995130.95</v>
      </c>
      <c r="G74" s="133">
        <f t="shared" si="9"/>
        <v>790096.9</v>
      </c>
      <c r="H74" s="134">
        <f t="shared" si="9"/>
        <v>4785227.85</v>
      </c>
    </row>
    <row r="75" spans="1:8" ht="12">
      <c r="A75" s="37"/>
      <c r="B75" s="38"/>
      <c r="C75" s="39"/>
      <c r="D75" s="39"/>
      <c r="E75" s="39"/>
      <c r="F75" s="39"/>
      <c r="G75" s="159" t="s">
        <v>50</v>
      </c>
      <c r="H75" s="159"/>
    </row>
    <row r="76" spans="1:8" ht="12">
      <c r="A76" s="160" t="s">
        <v>29</v>
      </c>
      <c r="B76" s="153" t="s">
        <v>56</v>
      </c>
      <c r="C76" s="151" t="s">
        <v>7</v>
      </c>
      <c r="D76" s="152"/>
      <c r="E76" s="163"/>
      <c r="F76" s="151" t="s">
        <v>8</v>
      </c>
      <c r="G76" s="152"/>
      <c r="H76" s="152"/>
    </row>
    <row r="77" spans="1:8" ht="12.75" customHeight="1">
      <c r="A77" s="161"/>
      <c r="B77" s="154"/>
      <c r="C77" s="153" t="s">
        <v>44</v>
      </c>
      <c r="D77" s="153" t="s">
        <v>49</v>
      </c>
      <c r="E77" s="164" t="s">
        <v>9</v>
      </c>
      <c r="F77" s="153" t="s">
        <v>44</v>
      </c>
      <c r="G77" s="153" t="s">
        <v>49</v>
      </c>
      <c r="H77" s="164" t="s">
        <v>9</v>
      </c>
    </row>
    <row r="78" spans="1:8" ht="12">
      <c r="A78" s="161"/>
      <c r="B78" s="154"/>
      <c r="C78" s="154"/>
      <c r="D78" s="154"/>
      <c r="E78" s="165"/>
      <c r="F78" s="154"/>
      <c r="G78" s="154"/>
      <c r="H78" s="165"/>
    </row>
    <row r="79" spans="1:8" ht="12">
      <c r="A79" s="162"/>
      <c r="B79" s="155"/>
      <c r="C79" s="155"/>
      <c r="D79" s="155"/>
      <c r="E79" s="166"/>
      <c r="F79" s="155"/>
      <c r="G79" s="155"/>
      <c r="H79" s="166"/>
    </row>
    <row r="80" spans="1:8" ht="12.75" thickBot="1">
      <c r="A80" s="18">
        <v>1</v>
      </c>
      <c r="B80" s="19" t="s">
        <v>11</v>
      </c>
      <c r="C80" s="20">
        <v>3</v>
      </c>
      <c r="D80" s="20">
        <v>4</v>
      </c>
      <c r="E80" s="20">
        <v>5</v>
      </c>
      <c r="F80" s="21">
        <v>6</v>
      </c>
      <c r="G80" s="21">
        <v>7</v>
      </c>
      <c r="H80" s="59">
        <v>8</v>
      </c>
    </row>
    <row r="81" spans="1:8" ht="12">
      <c r="A81" s="40" t="s">
        <v>30</v>
      </c>
      <c r="B81" s="31"/>
      <c r="C81" s="24"/>
      <c r="D81" s="24"/>
      <c r="E81" s="24"/>
      <c r="F81" s="24"/>
      <c r="G81" s="41"/>
      <c r="H81" s="36"/>
    </row>
    <row r="82" spans="1:8" ht="20.25">
      <c r="A82" s="51" t="s">
        <v>135</v>
      </c>
      <c r="B82" s="27" t="s">
        <v>28</v>
      </c>
      <c r="C82" s="64"/>
      <c r="D82" s="119"/>
      <c r="E82" s="116">
        <f>D82+C82</f>
        <v>0</v>
      </c>
      <c r="F82" s="64"/>
      <c r="G82" s="119"/>
      <c r="H82" s="117">
        <f>G82+F82</f>
        <v>0</v>
      </c>
    </row>
    <row r="83" spans="1:8" ht="20.25">
      <c r="A83" s="105" t="s">
        <v>94</v>
      </c>
      <c r="B83" s="27" t="s">
        <v>136</v>
      </c>
      <c r="C83" s="64"/>
      <c r="D83" s="119"/>
      <c r="E83" s="116">
        <f>D83+C83</f>
        <v>0</v>
      </c>
      <c r="F83" s="64"/>
      <c r="G83" s="121"/>
      <c r="H83" s="117">
        <f>G83+F83</f>
        <v>0</v>
      </c>
    </row>
    <row r="84" spans="1:8" ht="20.25">
      <c r="A84" s="51" t="s">
        <v>137</v>
      </c>
      <c r="B84" s="27" t="s">
        <v>138</v>
      </c>
      <c r="C84" s="6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0.25">
      <c r="A85" s="105" t="s">
        <v>121</v>
      </c>
      <c r="B85" s="27" t="s">
        <v>139</v>
      </c>
      <c r="C85" s="64"/>
      <c r="D85" s="119"/>
      <c r="E85" s="116">
        <f>D85+C85</f>
        <v>0</v>
      </c>
      <c r="F85" s="64"/>
      <c r="G85" s="121"/>
      <c r="H85" s="117">
        <f>G85+F85</f>
        <v>0</v>
      </c>
    </row>
    <row r="86" spans="1:8" ht="12">
      <c r="A86" s="51" t="s">
        <v>31</v>
      </c>
      <c r="B86" s="27" t="s">
        <v>140</v>
      </c>
      <c r="C86" s="64"/>
      <c r="D86" s="119"/>
      <c r="E86" s="116">
        <f>D86+C86</f>
        <v>0</v>
      </c>
      <c r="F86" s="64"/>
      <c r="G86" s="121"/>
      <c r="H86" s="117">
        <f>G86+F86</f>
        <v>0</v>
      </c>
    </row>
    <row r="87" spans="1:8" ht="12">
      <c r="A87" s="49" t="s">
        <v>141</v>
      </c>
      <c r="B87" s="27" t="s">
        <v>142</v>
      </c>
      <c r="C87" s="126">
        <f>C89+C90+C91</f>
        <v>0</v>
      </c>
      <c r="D87" s="126">
        <f>D88+D89+D90+D91</f>
        <v>540203.73</v>
      </c>
      <c r="E87" s="126">
        <f>E88+E89+E90+E91</f>
        <v>540203.73</v>
      </c>
      <c r="F87" s="126">
        <f>F89+F90+F91</f>
        <v>0</v>
      </c>
      <c r="G87" s="126">
        <f>G88+G89+G90+G91</f>
        <v>790096.9</v>
      </c>
      <c r="H87" s="113">
        <f>H88+H89+H90+H91</f>
        <v>790096.9</v>
      </c>
    </row>
    <row r="88" spans="1:8" ht="30">
      <c r="A88" s="105" t="s">
        <v>143</v>
      </c>
      <c r="B88" s="27" t="s">
        <v>144</v>
      </c>
      <c r="C88" s="131" t="s">
        <v>160</v>
      </c>
      <c r="D88" s="64">
        <v>540203.73</v>
      </c>
      <c r="E88" s="116">
        <f>D88</f>
        <v>540203.73</v>
      </c>
      <c r="F88" s="131" t="s">
        <v>160</v>
      </c>
      <c r="G88" s="73">
        <v>790096.9</v>
      </c>
      <c r="H88" s="117">
        <f>G88</f>
        <v>790096.9</v>
      </c>
    </row>
    <row r="89" spans="1:8" ht="12">
      <c r="A89" s="106" t="s">
        <v>55</v>
      </c>
      <c r="B89" s="27" t="s">
        <v>145</v>
      </c>
      <c r="C89" s="64"/>
      <c r="D89" s="123"/>
      <c r="E89" s="116">
        <f aca="true" t="shared" si="10" ref="E89:E95">D89+C89</f>
        <v>0</v>
      </c>
      <c r="F89" s="67"/>
      <c r="G89" s="124"/>
      <c r="H89" s="117">
        <f aca="true" t="shared" si="11" ref="H89:H95">G89+F89</f>
        <v>0</v>
      </c>
    </row>
    <row r="90" spans="1:8" ht="12">
      <c r="A90" s="106" t="s">
        <v>146</v>
      </c>
      <c r="B90" s="27" t="s">
        <v>147</v>
      </c>
      <c r="C90" s="64"/>
      <c r="D90" s="123"/>
      <c r="E90" s="116">
        <f t="shared" si="10"/>
        <v>0</v>
      </c>
      <c r="F90" s="67"/>
      <c r="G90" s="124"/>
      <c r="H90" s="117">
        <f t="shared" si="11"/>
        <v>0</v>
      </c>
    </row>
    <row r="91" spans="1:8" ht="12">
      <c r="A91" s="106" t="s">
        <v>148</v>
      </c>
      <c r="B91" s="27" t="s">
        <v>149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20.25">
      <c r="A92" s="49" t="s">
        <v>150</v>
      </c>
      <c r="B92" s="27" t="s">
        <v>151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0.25">
      <c r="A93" s="105" t="s">
        <v>121</v>
      </c>
      <c r="B93" s="42" t="s">
        <v>152</v>
      </c>
      <c r="C93" s="67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12">
      <c r="A94" s="51" t="s">
        <v>153</v>
      </c>
      <c r="B94" s="42" t="s">
        <v>32</v>
      </c>
      <c r="C94" s="132"/>
      <c r="D94" s="123"/>
      <c r="E94" s="116">
        <f t="shared" si="10"/>
        <v>0</v>
      </c>
      <c r="F94" s="132"/>
      <c r="G94" s="124"/>
      <c r="H94" s="117">
        <f t="shared" si="11"/>
        <v>0</v>
      </c>
    </row>
    <row r="95" spans="1:8" ht="12.75" thickBot="1">
      <c r="A95" s="86" t="s">
        <v>155</v>
      </c>
      <c r="B95" s="85" t="s">
        <v>154</v>
      </c>
      <c r="C95" s="80">
        <v>25490083.16</v>
      </c>
      <c r="D95" s="127"/>
      <c r="E95" s="116">
        <f t="shared" si="10"/>
        <v>25490083.16</v>
      </c>
      <c r="F95" s="80">
        <v>25462638.72</v>
      </c>
      <c r="G95" s="128"/>
      <c r="H95" s="117">
        <f t="shared" si="11"/>
        <v>25462638.72</v>
      </c>
    </row>
    <row r="96" spans="1:8" ht="21" thickBot="1">
      <c r="A96" s="101" t="s">
        <v>156</v>
      </c>
      <c r="B96" s="102" t="s">
        <v>158</v>
      </c>
      <c r="C96" s="129">
        <f aca="true" t="shared" si="12" ref="C96:H96">C82+C84+C86+C87+C92+C94+C95</f>
        <v>25490083.16</v>
      </c>
      <c r="D96" s="129">
        <f t="shared" si="12"/>
        <v>540203.73</v>
      </c>
      <c r="E96" s="129">
        <f t="shared" si="12"/>
        <v>26030286.89</v>
      </c>
      <c r="F96" s="129">
        <f t="shared" si="12"/>
        <v>25462638.72</v>
      </c>
      <c r="G96" s="129">
        <f t="shared" si="12"/>
        <v>790096.9</v>
      </c>
      <c r="H96" s="130">
        <f t="shared" si="12"/>
        <v>26252735.62</v>
      </c>
    </row>
    <row r="97" spans="1:8" ht="12">
      <c r="A97" s="40" t="s">
        <v>33</v>
      </c>
      <c r="B97" s="31"/>
      <c r="C97" s="107"/>
      <c r="D97" s="107"/>
      <c r="E97" s="107"/>
      <c r="F97" s="107"/>
      <c r="G97" s="108"/>
      <c r="H97" s="109"/>
    </row>
    <row r="98" spans="1:8" ht="12.75" thickBot="1">
      <c r="A98" s="30" t="s">
        <v>157</v>
      </c>
      <c r="B98" s="27" t="s">
        <v>59</v>
      </c>
      <c r="C98" s="64">
        <v>-20722725.13</v>
      </c>
      <c r="D98" s="119"/>
      <c r="E98" s="116">
        <f>D98+C98</f>
        <v>-20722725.13</v>
      </c>
      <c r="F98" s="64">
        <v>-21467507.77</v>
      </c>
      <c r="G98" s="119"/>
      <c r="H98" s="117">
        <f>G98+F98</f>
        <v>-21467507.77</v>
      </c>
    </row>
    <row r="99" spans="1:8" ht="12.75" thickBot="1">
      <c r="A99" s="62" t="s">
        <v>161</v>
      </c>
      <c r="B99" s="32" t="s">
        <v>159</v>
      </c>
      <c r="C99" s="110">
        <f aca="true" t="shared" si="13" ref="C99:H99">C96+C98</f>
        <v>4767358.03</v>
      </c>
      <c r="D99" s="110">
        <f t="shared" si="13"/>
        <v>540203.73</v>
      </c>
      <c r="E99" s="110">
        <f t="shared" si="13"/>
        <v>5307561.76</v>
      </c>
      <c r="F99" s="110">
        <f t="shared" si="13"/>
        <v>3995130.95</v>
      </c>
      <c r="G99" s="110">
        <f t="shared" si="13"/>
        <v>790096.9</v>
      </c>
      <c r="H99" s="111">
        <f t="shared" si="13"/>
        <v>4785227.85</v>
      </c>
    </row>
    <row r="100" spans="1:8" ht="12">
      <c r="A100" s="168" t="s">
        <v>162</v>
      </c>
      <c r="B100" s="168"/>
      <c r="C100" s="168"/>
      <c r="D100" s="168"/>
      <c r="E100" s="168"/>
      <c r="F100" s="168"/>
      <c r="G100" s="168"/>
      <c r="H100" s="168"/>
    </row>
    <row r="101" spans="1:8" ht="12.75" customHeight="1">
      <c r="A101" s="156" t="s">
        <v>163</v>
      </c>
      <c r="B101" s="156"/>
      <c r="C101" s="156"/>
      <c r="D101" s="156"/>
      <c r="E101" s="156"/>
      <c r="F101" s="156"/>
      <c r="G101" s="156"/>
      <c r="H101" s="156"/>
    </row>
    <row r="102" spans="4:11" ht="12">
      <c r="D102" s="47"/>
      <c r="J102" s="48"/>
      <c r="K102" s="48"/>
    </row>
    <row r="103" spans="1:11" ht="12">
      <c r="A103" s="57" t="s">
        <v>42</v>
      </c>
      <c r="B103" s="171"/>
      <c r="C103" s="171"/>
      <c r="J103" s="48"/>
      <c r="K103" s="48"/>
    </row>
    <row r="104" spans="1:11" ht="12">
      <c r="A104" s="11" t="s">
        <v>43</v>
      </c>
      <c r="B104" s="170" t="s">
        <v>41</v>
      </c>
      <c r="C104" s="170"/>
      <c r="D104" s="44"/>
      <c r="J104" s="48"/>
      <c r="K104" s="48"/>
    </row>
    <row r="105" spans="1:12" ht="12">
      <c r="A105" s="11"/>
      <c r="B105" s="44"/>
      <c r="C105" s="44"/>
      <c r="D105" s="13"/>
      <c r="E105" s="44"/>
      <c r="F105" s="44"/>
      <c r="G105" s="46"/>
      <c r="H105" s="46"/>
      <c r="I105" s="46"/>
      <c r="J105" s="46"/>
      <c r="K105" s="46"/>
      <c r="L105" s="46"/>
    </row>
    <row r="106" spans="1:4" ht="12">
      <c r="A106" s="57" t="s">
        <v>36</v>
      </c>
      <c r="B106" s="171"/>
      <c r="C106" s="171"/>
      <c r="D106" s="45"/>
    </row>
    <row r="107" spans="1:4" ht="12">
      <c r="A107" s="11" t="s">
        <v>43</v>
      </c>
      <c r="B107" s="170" t="s">
        <v>41</v>
      </c>
      <c r="C107" s="170"/>
      <c r="D107" s="44"/>
    </row>
    <row r="108" spans="1:5" ht="12">
      <c r="A108" s="11"/>
      <c r="B108" s="44"/>
      <c r="C108" s="44"/>
      <c r="D108" s="13"/>
      <c r="E108" s="44"/>
    </row>
    <row r="109" spans="1:6" ht="12">
      <c r="A109" s="82" t="s">
        <v>174</v>
      </c>
      <c r="B109" s="44"/>
      <c r="C109" s="44"/>
      <c r="D109" s="48"/>
      <c r="E109" s="48"/>
      <c r="F109" s="48"/>
    </row>
    <row r="110" spans="1:6" ht="12">
      <c r="A110" s="82"/>
      <c r="B110" s="44"/>
      <c r="C110" s="44"/>
      <c r="D110" s="48"/>
      <c r="E110" s="48"/>
      <c r="F110" s="48"/>
    </row>
    <row r="111" ht="12.75" thickBot="1"/>
    <row r="112" spans="2:7" ht="48" customHeight="1" thickBot="1" thickTop="1">
      <c r="B112" s="176"/>
      <c r="C112" s="177"/>
      <c r="D112" s="177"/>
      <c r="E112" s="178" t="s">
        <v>173</v>
      </c>
      <c r="F112" s="178"/>
      <c r="G112" s="179"/>
    </row>
    <row r="113" spans="2:7" ht="3.75" customHeight="1" thickBot="1" thickTop="1">
      <c r="B113" s="175"/>
      <c r="C113" s="175"/>
      <c r="D113" s="175"/>
      <c r="E113" s="175"/>
      <c r="F113" s="175"/>
      <c r="G113" s="175"/>
    </row>
    <row r="114" spans="2:7" ht="12.75" thickTop="1">
      <c r="B114" s="147" t="s">
        <v>164</v>
      </c>
      <c r="C114" s="148"/>
      <c r="D114" s="148"/>
      <c r="E114" s="149" t="s">
        <v>199</v>
      </c>
      <c r="F114" s="149"/>
      <c r="G114" s="150"/>
    </row>
    <row r="115" spans="2:7" ht="12">
      <c r="B115" s="137" t="s">
        <v>165</v>
      </c>
      <c r="C115" s="138"/>
      <c r="D115" s="138"/>
      <c r="E115" s="145">
        <v>44949</v>
      </c>
      <c r="F115" s="145"/>
      <c r="G115" s="146"/>
    </row>
    <row r="116" spans="2:7" ht="12">
      <c r="B116" s="137" t="s">
        <v>166</v>
      </c>
      <c r="C116" s="138"/>
      <c r="D116" s="138"/>
      <c r="E116" s="139" t="s">
        <v>203</v>
      </c>
      <c r="F116" s="139"/>
      <c r="G116" s="140"/>
    </row>
    <row r="117" spans="2:7" ht="12">
      <c r="B117" s="137" t="s">
        <v>167</v>
      </c>
      <c r="C117" s="138"/>
      <c r="D117" s="138"/>
      <c r="E117" s="139" t="s">
        <v>200</v>
      </c>
      <c r="F117" s="139"/>
      <c r="G117" s="140"/>
    </row>
    <row r="118" spans="2:7" ht="12">
      <c r="B118" s="137" t="s">
        <v>168</v>
      </c>
      <c r="C118" s="138"/>
      <c r="D118" s="138"/>
      <c r="E118" s="139" t="s">
        <v>199</v>
      </c>
      <c r="F118" s="139"/>
      <c r="G118" s="140"/>
    </row>
    <row r="119" spans="2:7" ht="12">
      <c r="B119" s="137" t="s">
        <v>169</v>
      </c>
      <c r="C119" s="138"/>
      <c r="D119" s="138"/>
      <c r="E119" s="145">
        <v>44655</v>
      </c>
      <c r="F119" s="145"/>
      <c r="G119" s="146"/>
    </row>
    <row r="120" spans="2:7" ht="12">
      <c r="B120" s="137" t="s">
        <v>170</v>
      </c>
      <c r="C120" s="138"/>
      <c r="D120" s="138"/>
      <c r="E120" s="145">
        <v>45105</v>
      </c>
      <c r="F120" s="145"/>
      <c r="G120" s="146"/>
    </row>
    <row r="121" spans="2:7" ht="12">
      <c r="B121" s="137" t="s">
        <v>171</v>
      </c>
      <c r="C121" s="138"/>
      <c r="D121" s="138"/>
      <c r="E121" s="139" t="s">
        <v>202</v>
      </c>
      <c r="F121" s="139"/>
      <c r="G121" s="140"/>
    </row>
    <row r="122" spans="2:7" ht="12.75" thickBot="1">
      <c r="B122" s="141" t="s">
        <v>172</v>
      </c>
      <c r="C122" s="142"/>
      <c r="D122" s="142"/>
      <c r="E122" s="143" t="s">
        <v>201</v>
      </c>
      <c r="F122" s="143"/>
      <c r="G122" s="144"/>
    </row>
    <row r="123" spans="2:7" ht="13.5" thickBot="1" thickTop="1">
      <c r="B123" s="136"/>
      <c r="C123" s="136"/>
      <c r="D123" s="136"/>
      <c r="E123" s="136"/>
      <c r="F123" s="136"/>
      <c r="G123" s="136"/>
    </row>
    <row r="124" spans="2:7" ht="12.75" thickTop="1">
      <c r="B124" s="147" t="s">
        <v>164</v>
      </c>
      <c r="C124" s="148"/>
      <c r="D124" s="148"/>
      <c r="E124" s="149" t="s">
        <v>204</v>
      </c>
      <c r="F124" s="149"/>
      <c r="G124" s="150"/>
    </row>
    <row r="125" spans="2:7" ht="12">
      <c r="B125" s="137" t="s">
        <v>165</v>
      </c>
      <c r="C125" s="138"/>
      <c r="D125" s="138"/>
      <c r="E125" s="145">
        <v>44949</v>
      </c>
      <c r="F125" s="145"/>
      <c r="G125" s="146"/>
    </row>
    <row r="126" spans="2:7" ht="12">
      <c r="B126" s="137" t="s">
        <v>166</v>
      </c>
      <c r="C126" s="138"/>
      <c r="D126" s="138"/>
      <c r="E126" s="139" t="s">
        <v>207</v>
      </c>
      <c r="F126" s="139"/>
      <c r="G126" s="140"/>
    </row>
    <row r="127" spans="2:7" ht="12">
      <c r="B127" s="137" t="s">
        <v>167</v>
      </c>
      <c r="C127" s="138"/>
      <c r="D127" s="138"/>
      <c r="E127" s="139" t="s">
        <v>208</v>
      </c>
      <c r="F127" s="139"/>
      <c r="G127" s="140"/>
    </row>
    <row r="128" spans="2:7" ht="12">
      <c r="B128" s="137" t="s">
        <v>168</v>
      </c>
      <c r="C128" s="138"/>
      <c r="D128" s="138"/>
      <c r="E128" s="139" t="s">
        <v>204</v>
      </c>
      <c r="F128" s="139"/>
      <c r="G128" s="140"/>
    </row>
    <row r="129" spans="2:7" ht="12">
      <c r="B129" s="137" t="s">
        <v>169</v>
      </c>
      <c r="C129" s="138"/>
      <c r="D129" s="138"/>
      <c r="E129" s="145">
        <v>44516</v>
      </c>
      <c r="F129" s="145"/>
      <c r="G129" s="146"/>
    </row>
    <row r="130" spans="2:7" ht="12">
      <c r="B130" s="137" t="s">
        <v>170</v>
      </c>
      <c r="C130" s="138"/>
      <c r="D130" s="138"/>
      <c r="E130" s="145">
        <v>44973</v>
      </c>
      <c r="F130" s="145"/>
      <c r="G130" s="146"/>
    </row>
    <row r="131" spans="2:7" ht="12">
      <c r="B131" s="137" t="s">
        <v>171</v>
      </c>
      <c r="C131" s="138"/>
      <c r="D131" s="138"/>
      <c r="E131" s="139" t="s">
        <v>205</v>
      </c>
      <c r="F131" s="139"/>
      <c r="G131" s="140"/>
    </row>
    <row r="132" spans="2:7" ht="22.5" customHeight="1" thickBot="1">
      <c r="B132" s="141" t="s">
        <v>172</v>
      </c>
      <c r="C132" s="142"/>
      <c r="D132" s="142"/>
      <c r="E132" s="143" t="s">
        <v>206</v>
      </c>
      <c r="F132" s="143"/>
      <c r="G132" s="144"/>
    </row>
    <row r="133" spans="2:7" ht="12.75" thickTop="1">
      <c r="B133" s="136"/>
      <c r="C133" s="136"/>
      <c r="D133" s="136"/>
      <c r="E133" s="136"/>
      <c r="F133" s="136"/>
      <c r="G133" s="136"/>
    </row>
  </sheetData>
  <sheetProtection/>
  <mergeCells count="102">
    <mergeCell ref="D6:E6"/>
    <mergeCell ref="A2:G2"/>
    <mergeCell ref="A3:G3"/>
    <mergeCell ref="A4:G4"/>
    <mergeCell ref="B113:D113"/>
    <mergeCell ref="B112:D112"/>
    <mergeCell ref="E112:G112"/>
    <mergeCell ref="E113:G113"/>
    <mergeCell ref="B107:C107"/>
    <mergeCell ref="B103:C103"/>
    <mergeCell ref="B106:C106"/>
    <mergeCell ref="B104:C104"/>
    <mergeCell ref="A49:A52"/>
    <mergeCell ref="B49:B52"/>
    <mergeCell ref="H77:H79"/>
    <mergeCell ref="A101:H101"/>
    <mergeCell ref="F76:H76"/>
    <mergeCell ref="G77:G79"/>
    <mergeCell ref="F77:F79"/>
    <mergeCell ref="E77:E79"/>
    <mergeCell ref="B16:B19"/>
    <mergeCell ref="F16:H16"/>
    <mergeCell ref="F17:F19"/>
    <mergeCell ref="C16:E16"/>
    <mergeCell ref="A12:C12"/>
    <mergeCell ref="G75:H75"/>
    <mergeCell ref="E32:E34"/>
    <mergeCell ref="A16:A19"/>
    <mergeCell ref="G17:G19"/>
    <mergeCell ref="C32:C34"/>
    <mergeCell ref="D32:D34"/>
    <mergeCell ref="G48:H48"/>
    <mergeCell ref="C49:E49"/>
    <mergeCell ref="D12:F12"/>
    <mergeCell ref="A100:H100"/>
    <mergeCell ref="E50:E52"/>
    <mergeCell ref="F50:F52"/>
    <mergeCell ref="G50:G52"/>
    <mergeCell ref="H50:H52"/>
    <mergeCell ref="D77:D79"/>
    <mergeCell ref="C76:E76"/>
    <mergeCell ref="A76:A79"/>
    <mergeCell ref="B76:B79"/>
    <mergeCell ref="C77:C79"/>
    <mergeCell ref="C31:E31"/>
    <mergeCell ref="H17:H19"/>
    <mergeCell ref="C17:C19"/>
    <mergeCell ref="G32:G34"/>
    <mergeCell ref="H32:H34"/>
    <mergeCell ref="A1:G1"/>
    <mergeCell ref="F31:H31"/>
    <mergeCell ref="F32:F34"/>
    <mergeCell ref="D17:D19"/>
    <mergeCell ref="E17:E19"/>
    <mergeCell ref="F49:H49"/>
    <mergeCell ref="C50:C52"/>
    <mergeCell ref="D50:D52"/>
    <mergeCell ref="B114:D114"/>
    <mergeCell ref="E114:G114"/>
    <mergeCell ref="A8:C11"/>
    <mergeCell ref="D8:F11"/>
    <mergeCell ref="G30:H30"/>
    <mergeCell ref="A31:A34"/>
    <mergeCell ref="B31:B34"/>
    <mergeCell ref="B117:D117"/>
    <mergeCell ref="E117:G117"/>
    <mergeCell ref="B118:D118"/>
    <mergeCell ref="E118:G118"/>
    <mergeCell ref="B115:D115"/>
    <mergeCell ref="E115:G115"/>
    <mergeCell ref="B116:D116"/>
    <mergeCell ref="E116:G116"/>
    <mergeCell ref="B121:D121"/>
    <mergeCell ref="E121:G121"/>
    <mergeCell ref="B122:D122"/>
    <mergeCell ref="E122:G122"/>
    <mergeCell ref="B119:D119"/>
    <mergeCell ref="E119:G119"/>
    <mergeCell ref="B120:D120"/>
    <mergeCell ref="E120:G120"/>
    <mergeCell ref="B125:D125"/>
    <mergeCell ref="E125:G125"/>
    <mergeCell ref="B126:D126"/>
    <mergeCell ref="E126:G126"/>
    <mergeCell ref="B123:D123"/>
    <mergeCell ref="E123:G123"/>
    <mergeCell ref="B124:D124"/>
    <mergeCell ref="E124:G124"/>
    <mergeCell ref="B129:D129"/>
    <mergeCell ref="E129:G129"/>
    <mergeCell ref="B130:D130"/>
    <mergeCell ref="E130:G130"/>
    <mergeCell ref="B127:D127"/>
    <mergeCell ref="E127:G127"/>
    <mergeCell ref="B128:D128"/>
    <mergeCell ref="E128:G128"/>
    <mergeCell ref="B133:D133"/>
    <mergeCell ref="E133:G133"/>
    <mergeCell ref="B131:D131"/>
    <mergeCell ref="E131:G131"/>
    <mergeCell ref="B132:D132"/>
    <mergeCell ref="E132:G132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29" max="255" man="1"/>
    <brk id="47" max="255" man="1"/>
    <brk id="74" max="255" man="1"/>
  </rowBreaks>
  <ignoredErrors>
    <ignoredError sqref="F8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64">
      <selection activeCell="B35" sqref="B35:D35"/>
    </sheetView>
  </sheetViews>
  <sheetFormatPr defaultColWidth="9.00390625" defaultRowHeight="12.75"/>
  <cols>
    <col min="1" max="1" width="12.125" style="0" customWidth="1"/>
    <col min="3" max="3" width="24.25390625" style="0" customWidth="1"/>
    <col min="4" max="4" width="56.50390625" style="0" customWidth="1"/>
    <col min="6" max="6" width="17.625" style="0" customWidth="1"/>
    <col min="7" max="7" width="18.25390625" style="0" customWidth="1"/>
  </cols>
  <sheetData>
    <row r="1" spans="1:7" ht="12">
      <c r="A1" s="180"/>
      <c r="B1" s="181"/>
      <c r="C1" s="181"/>
      <c r="D1" s="181"/>
      <c r="E1" s="182"/>
      <c r="F1" s="183"/>
      <c r="G1" s="184" t="s">
        <v>209</v>
      </c>
    </row>
    <row r="2" spans="1:7" ht="12.75">
      <c r="A2" s="185" t="s">
        <v>210</v>
      </c>
      <c r="B2" s="185"/>
      <c r="C2" s="185"/>
      <c r="D2" s="185"/>
      <c r="E2" s="185"/>
      <c r="F2" s="185"/>
      <c r="G2" s="185"/>
    </row>
    <row r="3" spans="1:7" ht="12.75">
      <c r="A3" s="185" t="s">
        <v>211</v>
      </c>
      <c r="B3" s="185"/>
      <c r="C3" s="185"/>
      <c r="D3" s="185"/>
      <c r="E3" s="185"/>
      <c r="F3" s="185"/>
      <c r="G3" s="185"/>
    </row>
    <row r="4" spans="1:7" ht="12">
      <c r="A4" s="180"/>
      <c r="B4" s="181"/>
      <c r="C4" s="181"/>
      <c r="D4" s="181"/>
      <c r="E4" s="182"/>
      <c r="F4" s="183"/>
      <c r="G4" s="183"/>
    </row>
    <row r="5" spans="1:7" ht="12">
      <c r="A5" s="186" t="s">
        <v>212</v>
      </c>
      <c r="B5" s="187" t="s">
        <v>213</v>
      </c>
      <c r="C5" s="188"/>
      <c r="D5" s="189"/>
      <c r="E5" s="190" t="s">
        <v>214</v>
      </c>
      <c r="F5" s="191" t="s">
        <v>215</v>
      </c>
      <c r="G5" s="192" t="s">
        <v>216</v>
      </c>
    </row>
    <row r="6" spans="1:7" ht="12">
      <c r="A6" s="186"/>
      <c r="B6" s="193"/>
      <c r="C6" s="194"/>
      <c r="D6" s="195"/>
      <c r="E6" s="190"/>
      <c r="F6" s="196"/>
      <c r="G6" s="197"/>
    </row>
    <row r="7" spans="1:7" ht="12">
      <c r="A7" s="186"/>
      <c r="B7" s="193"/>
      <c r="C7" s="194"/>
      <c r="D7" s="195"/>
      <c r="E7" s="190"/>
      <c r="F7" s="196"/>
      <c r="G7" s="197"/>
    </row>
    <row r="8" spans="1:7" ht="12">
      <c r="A8" s="186"/>
      <c r="B8" s="198"/>
      <c r="C8" s="199"/>
      <c r="D8" s="200"/>
      <c r="E8" s="190"/>
      <c r="F8" s="201"/>
      <c r="G8" s="202"/>
    </row>
    <row r="9" spans="1:7" ht="12.75" thickBot="1">
      <c r="A9" s="203">
        <v>1</v>
      </c>
      <c r="B9" s="204">
        <v>2</v>
      </c>
      <c r="C9" s="205"/>
      <c r="D9" s="186"/>
      <c r="E9" s="206">
        <v>3</v>
      </c>
      <c r="F9" s="207">
        <v>4</v>
      </c>
      <c r="G9" s="208">
        <v>5</v>
      </c>
    </row>
    <row r="10" spans="1:7" ht="12">
      <c r="A10" s="209" t="s">
        <v>217</v>
      </c>
      <c r="B10" s="210" t="s">
        <v>218</v>
      </c>
      <c r="C10" s="211"/>
      <c r="D10" s="212"/>
      <c r="E10" s="213" t="s">
        <v>13</v>
      </c>
      <c r="F10" s="214"/>
      <c r="G10" s="215"/>
    </row>
    <row r="11" spans="1:7" ht="12">
      <c r="A11" s="209" t="s">
        <v>219</v>
      </c>
      <c r="B11" s="210" t="s">
        <v>220</v>
      </c>
      <c r="C11" s="211"/>
      <c r="D11" s="212"/>
      <c r="E11" s="216" t="s">
        <v>14</v>
      </c>
      <c r="F11" s="217">
        <v>1971828.35</v>
      </c>
      <c r="G11" s="218">
        <v>1971833.35</v>
      </c>
    </row>
    <row r="12" spans="1:7" ht="12">
      <c r="A12" s="209" t="s">
        <v>221</v>
      </c>
      <c r="B12" s="210" t="s">
        <v>222</v>
      </c>
      <c r="C12" s="211"/>
      <c r="D12" s="212"/>
      <c r="E12" s="216" t="s">
        <v>15</v>
      </c>
      <c r="F12" s="217"/>
      <c r="G12" s="218"/>
    </row>
    <row r="13" spans="1:7" ht="12">
      <c r="A13" s="209" t="s">
        <v>223</v>
      </c>
      <c r="B13" s="210" t="s">
        <v>224</v>
      </c>
      <c r="C13" s="211"/>
      <c r="D13" s="212"/>
      <c r="E13" s="216" t="s">
        <v>16</v>
      </c>
      <c r="F13" s="217"/>
      <c r="G13" s="218"/>
    </row>
    <row r="14" spans="1:7" ht="12">
      <c r="A14" s="219"/>
      <c r="B14" s="220" t="s">
        <v>225</v>
      </c>
      <c r="C14" s="220"/>
      <c r="D14" s="221"/>
      <c r="E14" s="222"/>
      <c r="F14" s="223"/>
      <c r="G14" s="224"/>
    </row>
    <row r="15" spans="1:7" ht="12">
      <c r="A15" s="219"/>
      <c r="B15" s="225"/>
      <c r="C15" s="225"/>
      <c r="D15" s="226"/>
      <c r="E15" s="227"/>
      <c r="F15" s="228"/>
      <c r="G15" s="229"/>
    </row>
    <row r="16" spans="1:7" ht="12">
      <c r="A16" s="219"/>
      <c r="B16" s="230"/>
      <c r="C16" s="230"/>
      <c r="D16" s="231"/>
      <c r="E16" s="232"/>
      <c r="F16" s="233"/>
      <c r="G16" s="234"/>
    </row>
    <row r="17" spans="1:7" ht="12">
      <c r="A17" s="209" t="s">
        <v>226</v>
      </c>
      <c r="B17" s="210" t="s">
        <v>227</v>
      </c>
      <c r="C17" s="211"/>
      <c r="D17" s="212"/>
      <c r="E17" s="216" t="s">
        <v>17</v>
      </c>
      <c r="F17" s="217"/>
      <c r="G17" s="218"/>
    </row>
    <row r="18" spans="1:7" ht="12">
      <c r="A18" s="235" t="s">
        <v>228</v>
      </c>
      <c r="B18" s="210" t="s">
        <v>229</v>
      </c>
      <c r="C18" s="211"/>
      <c r="D18" s="212"/>
      <c r="E18" s="216" t="s">
        <v>18</v>
      </c>
      <c r="F18" s="236"/>
      <c r="G18" s="237"/>
    </row>
    <row r="19" spans="1:7" ht="12">
      <c r="A19" s="235" t="s">
        <v>230</v>
      </c>
      <c r="B19" s="210" t="s">
        <v>231</v>
      </c>
      <c r="C19" s="211"/>
      <c r="D19" s="212"/>
      <c r="E19" s="216" t="s">
        <v>19</v>
      </c>
      <c r="F19" s="217">
        <v>260391.09</v>
      </c>
      <c r="G19" s="218">
        <v>125045.2</v>
      </c>
    </row>
    <row r="20" spans="1:7" ht="12">
      <c r="A20" s="235" t="s">
        <v>232</v>
      </c>
      <c r="B20" s="210" t="s">
        <v>233</v>
      </c>
      <c r="C20" s="211"/>
      <c r="D20" s="212"/>
      <c r="E20" s="216" t="s">
        <v>20</v>
      </c>
      <c r="F20" s="236"/>
      <c r="G20" s="237"/>
    </row>
    <row r="21" spans="1:7" ht="12">
      <c r="A21" s="238" t="s">
        <v>234</v>
      </c>
      <c r="B21" s="210" t="s">
        <v>235</v>
      </c>
      <c r="C21" s="211"/>
      <c r="D21" s="212"/>
      <c r="E21" s="216" t="s">
        <v>236</v>
      </c>
      <c r="F21" s="236"/>
      <c r="G21" s="237"/>
    </row>
    <row r="22" spans="1:7" ht="12">
      <c r="A22" s="219" t="s">
        <v>237</v>
      </c>
      <c r="B22" s="210" t="s">
        <v>238</v>
      </c>
      <c r="C22" s="211"/>
      <c r="D22" s="212"/>
      <c r="E22" s="216" t="s">
        <v>34</v>
      </c>
      <c r="F22" s="239">
        <f>SUM(F24:F28)</f>
        <v>142659.86</v>
      </c>
      <c r="G22" s="240">
        <f>SUM(G24:G28)</f>
        <v>123500</v>
      </c>
    </row>
    <row r="23" spans="1:7" ht="12">
      <c r="A23" s="219"/>
      <c r="B23" s="220" t="s">
        <v>225</v>
      </c>
      <c r="C23" s="220"/>
      <c r="D23" s="221"/>
      <c r="E23" s="222"/>
      <c r="F23" s="241"/>
      <c r="G23" s="242"/>
    </row>
    <row r="24" spans="1:7" ht="12">
      <c r="A24" s="219"/>
      <c r="B24" s="243" t="s">
        <v>239</v>
      </c>
      <c r="C24" s="244"/>
      <c r="D24" s="245"/>
      <c r="E24" s="246" t="s">
        <v>35</v>
      </c>
      <c r="F24" s="247"/>
      <c r="G24" s="248"/>
    </row>
    <row r="25" spans="1:7" ht="12">
      <c r="A25" s="219"/>
      <c r="B25" s="210" t="s">
        <v>240</v>
      </c>
      <c r="C25" s="211"/>
      <c r="D25" s="212"/>
      <c r="E25" s="216" t="s">
        <v>241</v>
      </c>
      <c r="F25" s="236"/>
      <c r="G25" s="237"/>
    </row>
    <row r="26" spans="1:7" ht="12">
      <c r="A26" s="219"/>
      <c r="B26" s="210" t="s">
        <v>242</v>
      </c>
      <c r="C26" s="211"/>
      <c r="D26" s="212"/>
      <c r="E26" s="216" t="s">
        <v>243</v>
      </c>
      <c r="F26" s="236">
        <v>142659.86</v>
      </c>
      <c r="G26" s="237">
        <v>123500</v>
      </c>
    </row>
    <row r="27" spans="1:7" ht="12">
      <c r="A27" s="219"/>
      <c r="B27" s="210" t="s">
        <v>244</v>
      </c>
      <c r="C27" s="211"/>
      <c r="D27" s="212"/>
      <c r="E27" s="216" t="s">
        <v>245</v>
      </c>
      <c r="F27" s="236"/>
      <c r="G27" s="237"/>
    </row>
    <row r="28" spans="1:7" ht="12">
      <c r="A28" s="249"/>
      <c r="B28" s="210" t="s">
        <v>246</v>
      </c>
      <c r="C28" s="211"/>
      <c r="D28" s="212"/>
      <c r="E28" s="216" t="s">
        <v>247</v>
      </c>
      <c r="F28" s="236"/>
      <c r="G28" s="237"/>
    </row>
    <row r="29" spans="1:7" ht="12">
      <c r="A29" s="219" t="s">
        <v>248</v>
      </c>
      <c r="B29" s="210" t="s">
        <v>249</v>
      </c>
      <c r="C29" s="211"/>
      <c r="D29" s="212"/>
      <c r="E29" s="216" t="s">
        <v>250</v>
      </c>
      <c r="F29" s="239">
        <f>SUM(F31:F32)</f>
        <v>0</v>
      </c>
      <c r="G29" s="240">
        <f>SUM(G31:G32)</f>
        <v>0</v>
      </c>
    </row>
    <row r="30" spans="1:7" ht="12">
      <c r="A30" s="219"/>
      <c r="B30" s="220" t="s">
        <v>225</v>
      </c>
      <c r="C30" s="220"/>
      <c r="D30" s="221"/>
      <c r="E30" s="222"/>
      <c r="F30" s="241"/>
      <c r="G30" s="242"/>
    </row>
    <row r="31" spans="1:7" ht="12">
      <c r="A31" s="219"/>
      <c r="B31" s="243" t="s">
        <v>251</v>
      </c>
      <c r="C31" s="244"/>
      <c r="D31" s="245"/>
      <c r="E31" s="246" t="s">
        <v>252</v>
      </c>
      <c r="F31" s="247"/>
      <c r="G31" s="248"/>
    </row>
    <row r="32" spans="1:7" ht="12">
      <c r="A32" s="249"/>
      <c r="B32" s="210" t="s">
        <v>253</v>
      </c>
      <c r="C32" s="211"/>
      <c r="D32" s="212"/>
      <c r="E32" s="216" t="s">
        <v>254</v>
      </c>
      <c r="F32" s="236"/>
      <c r="G32" s="237"/>
    </row>
    <row r="33" spans="1:7" ht="12">
      <c r="A33" s="235" t="s">
        <v>255</v>
      </c>
      <c r="B33" s="210" t="s">
        <v>256</v>
      </c>
      <c r="C33" s="211"/>
      <c r="D33" s="212"/>
      <c r="E33" s="216" t="s">
        <v>22</v>
      </c>
      <c r="F33" s="217"/>
      <c r="G33" s="218"/>
    </row>
    <row r="34" spans="1:7" ht="12">
      <c r="A34" s="250" t="s">
        <v>257</v>
      </c>
      <c r="B34" s="210" t="s">
        <v>258</v>
      </c>
      <c r="C34" s="211"/>
      <c r="D34" s="212"/>
      <c r="E34" s="246" t="s">
        <v>52</v>
      </c>
      <c r="F34" s="247"/>
      <c r="G34" s="248"/>
    </row>
    <row r="35" spans="1:7" ht="12">
      <c r="A35" s="238" t="s">
        <v>259</v>
      </c>
      <c r="B35" s="210" t="s">
        <v>260</v>
      </c>
      <c r="C35" s="211"/>
      <c r="D35" s="212"/>
      <c r="E35" s="216" t="s">
        <v>53</v>
      </c>
      <c r="F35" s="236"/>
      <c r="G35" s="237"/>
    </row>
    <row r="36" spans="1:7" ht="33.75" customHeight="1">
      <c r="A36" s="238" t="s">
        <v>261</v>
      </c>
      <c r="B36" s="210" t="s">
        <v>262</v>
      </c>
      <c r="C36" s="211"/>
      <c r="D36" s="212"/>
      <c r="E36" s="216" t="s">
        <v>23</v>
      </c>
      <c r="F36" s="236"/>
      <c r="G36" s="237"/>
    </row>
    <row r="37" spans="1:7" ht="33" customHeight="1" thickBot="1">
      <c r="A37" s="238" t="s">
        <v>263</v>
      </c>
      <c r="B37" s="210" t="s">
        <v>264</v>
      </c>
      <c r="C37" s="211"/>
      <c r="D37" s="212"/>
      <c r="E37" s="251" t="s">
        <v>97</v>
      </c>
      <c r="F37" s="252"/>
      <c r="G37" s="253"/>
    </row>
    <row r="38" spans="1:7" ht="12">
      <c r="A38" s="180"/>
      <c r="B38" s="254"/>
      <c r="C38" s="255"/>
      <c r="D38" s="255"/>
      <c r="E38" s="182"/>
      <c r="F38" s="183"/>
      <c r="G38" s="184" t="s">
        <v>265</v>
      </c>
    </row>
    <row r="39" spans="1:7" ht="12.75" thickBot="1">
      <c r="A39" s="203">
        <v>1</v>
      </c>
      <c r="B39" s="187">
        <v>2</v>
      </c>
      <c r="C39" s="188"/>
      <c r="D39" s="189"/>
      <c r="E39" s="206">
        <v>3</v>
      </c>
      <c r="F39" s="207">
        <v>4</v>
      </c>
      <c r="G39" s="208">
        <v>5</v>
      </c>
    </row>
    <row r="40" spans="1:7" ht="12">
      <c r="A40" s="209" t="s">
        <v>266</v>
      </c>
      <c r="B40" s="210" t="s">
        <v>267</v>
      </c>
      <c r="C40" s="211"/>
      <c r="D40" s="212"/>
      <c r="E40" s="213" t="s">
        <v>268</v>
      </c>
      <c r="F40" s="256" t="s">
        <v>160</v>
      </c>
      <c r="G40" s="257">
        <f>SUM(G42:G44)</f>
        <v>790096.9</v>
      </c>
    </row>
    <row r="41" spans="1:7" ht="12">
      <c r="A41" s="219"/>
      <c r="B41" s="220" t="s">
        <v>225</v>
      </c>
      <c r="C41" s="220"/>
      <c r="D41" s="220"/>
      <c r="E41" s="222"/>
      <c r="F41" s="258"/>
      <c r="G41" s="242"/>
    </row>
    <row r="42" spans="1:7" ht="12">
      <c r="A42" s="219"/>
      <c r="B42" s="243" t="s">
        <v>269</v>
      </c>
      <c r="C42" s="244"/>
      <c r="D42" s="245"/>
      <c r="E42" s="246" t="s">
        <v>270</v>
      </c>
      <c r="F42" s="259" t="s">
        <v>160</v>
      </c>
      <c r="G42" s="248"/>
    </row>
    <row r="43" spans="1:7" ht="12">
      <c r="A43" s="219"/>
      <c r="B43" s="210" t="s">
        <v>271</v>
      </c>
      <c r="C43" s="211"/>
      <c r="D43" s="212"/>
      <c r="E43" s="216" t="s">
        <v>272</v>
      </c>
      <c r="F43" s="260" t="s">
        <v>160</v>
      </c>
      <c r="G43" s="237"/>
    </row>
    <row r="44" spans="1:7" ht="12">
      <c r="A44" s="249"/>
      <c r="B44" s="210" t="s">
        <v>273</v>
      </c>
      <c r="C44" s="211"/>
      <c r="D44" s="212"/>
      <c r="E44" s="216" t="s">
        <v>274</v>
      </c>
      <c r="F44" s="260" t="s">
        <v>160</v>
      </c>
      <c r="G44" s="237">
        <v>790096.9</v>
      </c>
    </row>
    <row r="45" spans="1:7" ht="12">
      <c r="A45" s="209" t="s">
        <v>275</v>
      </c>
      <c r="B45" s="210" t="s">
        <v>276</v>
      </c>
      <c r="C45" s="211"/>
      <c r="D45" s="212"/>
      <c r="E45" s="216" t="s">
        <v>277</v>
      </c>
      <c r="F45" s="260" t="s">
        <v>160</v>
      </c>
      <c r="G45" s="240">
        <f>SUM(G47:G48)</f>
        <v>540203.73</v>
      </c>
    </row>
    <row r="46" spans="1:7" ht="12">
      <c r="A46" s="219"/>
      <c r="B46" s="220" t="s">
        <v>225</v>
      </c>
      <c r="C46" s="220"/>
      <c r="D46" s="220"/>
      <c r="E46" s="222"/>
      <c r="F46" s="258"/>
      <c r="G46" s="242"/>
    </row>
    <row r="47" spans="1:7" ht="12">
      <c r="A47" s="219"/>
      <c r="B47" s="243" t="s">
        <v>271</v>
      </c>
      <c r="C47" s="244"/>
      <c r="D47" s="245"/>
      <c r="E47" s="246" t="s">
        <v>278</v>
      </c>
      <c r="F47" s="259" t="s">
        <v>160</v>
      </c>
      <c r="G47" s="248"/>
    </row>
    <row r="48" spans="1:7" ht="12">
      <c r="A48" s="249"/>
      <c r="B48" s="210" t="s">
        <v>273</v>
      </c>
      <c r="C48" s="211"/>
      <c r="D48" s="212"/>
      <c r="E48" s="216" t="s">
        <v>279</v>
      </c>
      <c r="F48" s="260" t="s">
        <v>160</v>
      </c>
      <c r="G48" s="237">
        <v>540203.73</v>
      </c>
    </row>
    <row r="49" spans="1:7" ht="12">
      <c r="A49" s="219" t="s">
        <v>280</v>
      </c>
      <c r="B49" s="210" t="s">
        <v>281</v>
      </c>
      <c r="C49" s="211"/>
      <c r="D49" s="212"/>
      <c r="E49" s="216" t="s">
        <v>101</v>
      </c>
      <c r="F49" s="217"/>
      <c r="G49" s="218"/>
    </row>
    <row r="50" spans="1:7" ht="12">
      <c r="A50" s="209" t="s">
        <v>282</v>
      </c>
      <c r="B50" s="210" t="s">
        <v>283</v>
      </c>
      <c r="C50" s="211"/>
      <c r="D50" s="212"/>
      <c r="E50" s="216" t="s">
        <v>103</v>
      </c>
      <c r="F50" s="217"/>
      <c r="G50" s="218"/>
    </row>
    <row r="51" spans="1:7" ht="12">
      <c r="A51" s="261"/>
      <c r="B51" s="220" t="s">
        <v>225</v>
      </c>
      <c r="C51" s="220"/>
      <c r="D51" s="220"/>
      <c r="E51" s="222"/>
      <c r="F51" s="241"/>
      <c r="G51" s="242"/>
    </row>
    <row r="52" spans="1:7" ht="12">
      <c r="A52" s="262"/>
      <c r="B52" s="225"/>
      <c r="C52" s="225"/>
      <c r="D52" s="225"/>
      <c r="E52" s="227"/>
      <c r="F52" s="228"/>
      <c r="G52" s="229"/>
    </row>
    <row r="53" spans="1:7" ht="12">
      <c r="A53" s="263"/>
      <c r="B53" s="264"/>
      <c r="C53" s="230"/>
      <c r="D53" s="231"/>
      <c r="E53" s="232"/>
      <c r="F53" s="265"/>
      <c r="G53" s="266"/>
    </row>
    <row r="54" spans="1:7" ht="12">
      <c r="A54" s="267" t="s">
        <v>284</v>
      </c>
      <c r="B54" s="210" t="s">
        <v>285</v>
      </c>
      <c r="C54" s="211"/>
      <c r="D54" s="212"/>
      <c r="E54" s="216" t="s">
        <v>286</v>
      </c>
      <c r="F54" s="217">
        <v>441975.08</v>
      </c>
      <c r="G54" s="218">
        <v>451475.08</v>
      </c>
    </row>
    <row r="55" spans="1:7" ht="12">
      <c r="A55" s="235" t="s">
        <v>287</v>
      </c>
      <c r="B55" s="210" t="s">
        <v>288</v>
      </c>
      <c r="C55" s="211"/>
      <c r="D55" s="212"/>
      <c r="E55" s="216" t="s">
        <v>289</v>
      </c>
      <c r="F55" s="217"/>
      <c r="G55" s="218"/>
    </row>
    <row r="56" spans="1:7" ht="12">
      <c r="A56" s="235" t="s">
        <v>290</v>
      </c>
      <c r="B56" s="210" t="s">
        <v>291</v>
      </c>
      <c r="C56" s="211"/>
      <c r="D56" s="212"/>
      <c r="E56" s="216" t="s">
        <v>292</v>
      </c>
      <c r="F56" s="217"/>
      <c r="G56" s="218"/>
    </row>
    <row r="57" spans="1:7" ht="12">
      <c r="A57" s="267" t="s">
        <v>293</v>
      </c>
      <c r="B57" s="210" t="s">
        <v>294</v>
      </c>
      <c r="C57" s="211"/>
      <c r="D57" s="212"/>
      <c r="E57" s="216" t="s">
        <v>116</v>
      </c>
      <c r="F57" s="217"/>
      <c r="G57" s="218"/>
    </row>
    <row r="58" spans="1:7" ht="12">
      <c r="A58" s="267" t="s">
        <v>295</v>
      </c>
      <c r="B58" s="210" t="s">
        <v>296</v>
      </c>
      <c r="C58" s="211"/>
      <c r="D58" s="212"/>
      <c r="E58" s="216" t="s">
        <v>119</v>
      </c>
      <c r="F58" s="217"/>
      <c r="G58" s="218"/>
    </row>
    <row r="59" spans="1:7" ht="12">
      <c r="A59" s="267" t="s">
        <v>297</v>
      </c>
      <c r="B59" s="210" t="s">
        <v>298</v>
      </c>
      <c r="C59" s="211"/>
      <c r="D59" s="212"/>
      <c r="E59" s="216" t="s">
        <v>26</v>
      </c>
      <c r="F59" s="217"/>
      <c r="G59" s="218"/>
    </row>
    <row r="60" spans="1:7" ht="12">
      <c r="A60" s="235" t="s">
        <v>299</v>
      </c>
      <c r="B60" s="210" t="s">
        <v>300</v>
      </c>
      <c r="C60" s="211"/>
      <c r="D60" s="212"/>
      <c r="E60" s="216" t="s">
        <v>125</v>
      </c>
      <c r="F60" s="236"/>
      <c r="G60" s="237"/>
    </row>
    <row r="61" spans="1:7" ht="12">
      <c r="A61" s="235" t="s">
        <v>301</v>
      </c>
      <c r="B61" s="210" t="s">
        <v>302</v>
      </c>
      <c r="C61" s="211"/>
      <c r="D61" s="212"/>
      <c r="E61" s="216" t="s">
        <v>127</v>
      </c>
      <c r="F61" s="236"/>
      <c r="G61" s="237"/>
    </row>
    <row r="62" spans="1:7" ht="12">
      <c r="A62" s="235" t="s">
        <v>303</v>
      </c>
      <c r="B62" s="210" t="s">
        <v>304</v>
      </c>
      <c r="C62" s="211"/>
      <c r="D62" s="212"/>
      <c r="E62" s="216" t="s">
        <v>27</v>
      </c>
      <c r="F62" s="236"/>
      <c r="G62" s="237"/>
    </row>
    <row r="63" spans="1:7" ht="12">
      <c r="A63" s="235" t="s">
        <v>305</v>
      </c>
      <c r="B63" s="210" t="s">
        <v>306</v>
      </c>
      <c r="C63" s="211"/>
      <c r="D63" s="212"/>
      <c r="E63" s="216" t="s">
        <v>307</v>
      </c>
      <c r="F63" s="236"/>
      <c r="G63" s="237"/>
    </row>
    <row r="64" spans="1:7" ht="12">
      <c r="A64" s="235" t="s">
        <v>308</v>
      </c>
      <c r="B64" s="210" t="s">
        <v>309</v>
      </c>
      <c r="C64" s="211"/>
      <c r="D64" s="212"/>
      <c r="E64" s="216" t="s">
        <v>310</v>
      </c>
      <c r="F64" s="236"/>
      <c r="G64" s="237"/>
    </row>
    <row r="65" spans="1:7" ht="12">
      <c r="A65" s="235" t="s">
        <v>311</v>
      </c>
      <c r="B65" s="210" t="s">
        <v>312</v>
      </c>
      <c r="C65" s="211"/>
      <c r="D65" s="212"/>
      <c r="E65" s="216" t="s">
        <v>313</v>
      </c>
      <c r="F65" s="236"/>
      <c r="G65" s="237"/>
    </row>
    <row r="66" spans="1:7" ht="12">
      <c r="A66" s="235" t="s">
        <v>314</v>
      </c>
      <c r="B66" s="210" t="s">
        <v>315</v>
      </c>
      <c r="C66" s="211"/>
      <c r="D66" s="212"/>
      <c r="E66" s="216" t="s">
        <v>316</v>
      </c>
      <c r="F66" s="236"/>
      <c r="G66" s="237"/>
    </row>
    <row r="67" spans="1:7" ht="12">
      <c r="A67" s="235" t="s">
        <v>317</v>
      </c>
      <c r="B67" s="210" t="s">
        <v>318</v>
      </c>
      <c r="C67" s="211"/>
      <c r="D67" s="212"/>
      <c r="E67" s="216" t="s">
        <v>132</v>
      </c>
      <c r="F67" s="236"/>
      <c r="G67" s="237"/>
    </row>
    <row r="68" spans="1:7" ht="12.75" thickBot="1">
      <c r="A68" s="235" t="s">
        <v>319</v>
      </c>
      <c r="B68" s="210" t="s">
        <v>320</v>
      </c>
      <c r="C68" s="211"/>
      <c r="D68" s="212"/>
      <c r="E68" s="251" t="s">
        <v>134</v>
      </c>
      <c r="F68" s="252"/>
      <c r="G68" s="253"/>
    </row>
    <row r="69" spans="1:7" ht="12">
      <c r="A69" s="180"/>
      <c r="B69" s="181"/>
      <c r="C69" s="181"/>
      <c r="D69" s="181"/>
      <c r="E69" s="182"/>
      <c r="F69" s="183"/>
      <c r="G69" s="183"/>
    </row>
    <row r="70" spans="1:7" ht="33" customHeight="1">
      <c r="A70" s="268" t="s">
        <v>321</v>
      </c>
      <c r="B70" s="268"/>
      <c r="C70" s="269" t="s">
        <v>176</v>
      </c>
      <c r="D70" s="270" t="s">
        <v>322</v>
      </c>
      <c r="E70" s="270"/>
      <c r="F70" s="271" t="s">
        <v>179</v>
      </c>
      <c r="G70" s="271"/>
    </row>
    <row r="71" spans="1:7" ht="12">
      <c r="A71" s="272"/>
      <c r="B71" s="273" t="s">
        <v>323</v>
      </c>
      <c r="C71" s="274" t="s">
        <v>41</v>
      </c>
      <c r="D71" s="273" t="s">
        <v>324</v>
      </c>
      <c r="E71" s="275"/>
      <c r="F71" s="276" t="s">
        <v>41</v>
      </c>
      <c r="G71" s="276"/>
    </row>
    <row r="72" spans="1:7" ht="12">
      <c r="A72" s="277"/>
      <c r="B72" s="278"/>
      <c r="C72" s="278"/>
      <c r="D72" s="278" t="s">
        <v>325</v>
      </c>
      <c r="E72" s="279"/>
      <c r="F72" s="183"/>
      <c r="G72" s="183"/>
    </row>
    <row r="73" spans="1:7" ht="12">
      <c r="A73" s="280" t="s">
        <v>326</v>
      </c>
      <c r="B73" s="280"/>
      <c r="C73" s="277"/>
      <c r="D73" s="277"/>
      <c r="E73" s="281"/>
      <c r="F73" s="282"/>
      <c r="G73" s="282"/>
    </row>
    <row r="74" spans="1:7" ht="12">
      <c r="A74" s="283"/>
      <c r="B74" s="283"/>
      <c r="C74" s="277"/>
      <c r="D74" s="277"/>
      <c r="E74" s="281"/>
      <c r="F74" s="282"/>
      <c r="G74" s="282"/>
    </row>
    <row r="75" spans="1:7" ht="12.75" thickBot="1">
      <c r="A75" s="183"/>
      <c r="B75" s="284"/>
      <c r="C75" s="284"/>
      <c r="D75" s="284"/>
      <c r="E75" s="275"/>
      <c r="F75" s="282"/>
      <c r="G75" s="282"/>
    </row>
    <row r="76" spans="1:7" ht="16.5" thickBot="1" thickTop="1">
      <c r="A76" s="183"/>
      <c r="B76" s="285"/>
      <c r="C76" s="286"/>
      <c r="D76" s="287" t="s">
        <v>173</v>
      </c>
      <c r="E76" s="287"/>
      <c r="F76" s="288"/>
      <c r="G76" s="282"/>
    </row>
    <row r="77" spans="1:7" ht="13.5" thickBot="1" thickTop="1">
      <c r="A77" s="277"/>
      <c r="B77" s="289"/>
      <c r="C77" s="289"/>
      <c r="D77" s="289"/>
      <c r="E77" s="289"/>
      <c r="F77" s="289"/>
      <c r="G77" s="183"/>
    </row>
    <row r="78" spans="1:7" ht="12.75" thickTop="1">
      <c r="A78" s="180"/>
      <c r="B78" s="290" t="s">
        <v>164</v>
      </c>
      <c r="C78" s="291"/>
      <c r="D78" s="292" t="s">
        <v>199</v>
      </c>
      <c r="E78" s="292"/>
      <c r="F78" s="293"/>
      <c r="G78" s="282"/>
    </row>
    <row r="79" spans="1:7" ht="12">
      <c r="A79" s="282"/>
      <c r="B79" s="294" t="s">
        <v>165</v>
      </c>
      <c r="C79" s="295"/>
      <c r="D79" s="296">
        <v>44949</v>
      </c>
      <c r="E79" s="296"/>
      <c r="F79" s="297"/>
      <c r="G79" s="282"/>
    </row>
    <row r="80" spans="1:7" ht="12">
      <c r="A80" s="180"/>
      <c r="B80" s="294" t="s">
        <v>166</v>
      </c>
      <c r="C80" s="295"/>
      <c r="D80" s="298" t="s">
        <v>203</v>
      </c>
      <c r="E80" s="298"/>
      <c r="F80" s="299"/>
      <c r="G80" s="183"/>
    </row>
    <row r="81" spans="1:7" ht="12">
      <c r="A81" s="272"/>
      <c r="B81" s="294" t="s">
        <v>167</v>
      </c>
      <c r="C81" s="295"/>
      <c r="D81" s="298" t="s">
        <v>200</v>
      </c>
      <c r="E81" s="298"/>
      <c r="F81" s="299"/>
      <c r="G81" s="282"/>
    </row>
    <row r="82" spans="1:7" ht="12">
      <c r="A82" s="272"/>
      <c r="B82" s="294" t="s">
        <v>168</v>
      </c>
      <c r="C82" s="295"/>
      <c r="D82" s="298" t="s">
        <v>199</v>
      </c>
      <c r="E82" s="298"/>
      <c r="F82" s="299"/>
      <c r="G82" s="282"/>
    </row>
    <row r="83" spans="1:7" ht="12">
      <c r="A83" s="272"/>
      <c r="B83" s="294" t="s">
        <v>169</v>
      </c>
      <c r="C83" s="295"/>
      <c r="D83" s="296">
        <v>44655</v>
      </c>
      <c r="E83" s="296"/>
      <c r="F83" s="297"/>
      <c r="G83" s="282"/>
    </row>
    <row r="84" spans="1:7" ht="12">
      <c r="A84" s="272"/>
      <c r="B84" s="294" t="s">
        <v>170</v>
      </c>
      <c r="C84" s="295"/>
      <c r="D84" s="296">
        <v>45105</v>
      </c>
      <c r="E84" s="296"/>
      <c r="F84" s="297"/>
      <c r="G84" s="282"/>
    </row>
    <row r="85" spans="1:7" ht="12">
      <c r="A85" s="272"/>
      <c r="B85" s="294" t="s">
        <v>171</v>
      </c>
      <c r="C85" s="295"/>
      <c r="D85" s="298" t="s">
        <v>202</v>
      </c>
      <c r="E85" s="298"/>
      <c r="F85" s="299"/>
      <c r="G85" s="282"/>
    </row>
    <row r="86" spans="1:7" ht="12.75" thickBot="1">
      <c r="A86" s="272"/>
      <c r="B86" s="300" t="s">
        <v>172</v>
      </c>
      <c r="C86" s="301"/>
      <c r="D86" s="302" t="s">
        <v>201</v>
      </c>
      <c r="E86" s="302"/>
      <c r="F86" s="303"/>
      <c r="G86" s="282"/>
    </row>
    <row r="87" spans="1:7" ht="13.5" thickBot="1" thickTop="1">
      <c r="A87" s="272"/>
      <c r="B87" s="304"/>
      <c r="C87" s="304"/>
      <c r="D87" s="304"/>
      <c r="E87" s="304"/>
      <c r="F87" s="304"/>
      <c r="G87" s="282"/>
    </row>
    <row r="88" spans="1:7" ht="12.75" thickTop="1">
      <c r="A88" s="180"/>
      <c r="B88" s="290" t="s">
        <v>164</v>
      </c>
      <c r="C88" s="291"/>
      <c r="D88" s="292" t="s">
        <v>204</v>
      </c>
      <c r="E88" s="292"/>
      <c r="F88" s="293"/>
      <c r="G88" s="282"/>
    </row>
    <row r="89" spans="1:7" ht="12">
      <c r="A89" s="282"/>
      <c r="B89" s="294" t="s">
        <v>165</v>
      </c>
      <c r="C89" s="295"/>
      <c r="D89" s="296">
        <v>44949</v>
      </c>
      <c r="E89" s="296"/>
      <c r="F89" s="297"/>
      <c r="G89" s="282"/>
    </row>
    <row r="90" spans="1:7" ht="12">
      <c r="A90" s="180"/>
      <c r="B90" s="294" t="s">
        <v>166</v>
      </c>
      <c r="C90" s="295"/>
      <c r="D90" s="298" t="s">
        <v>207</v>
      </c>
      <c r="E90" s="298"/>
      <c r="F90" s="299"/>
      <c r="G90" s="183"/>
    </row>
    <row r="91" spans="1:7" ht="12">
      <c r="A91" s="272"/>
      <c r="B91" s="294" t="s">
        <v>167</v>
      </c>
      <c r="C91" s="295"/>
      <c r="D91" s="298" t="s">
        <v>208</v>
      </c>
      <c r="E91" s="298"/>
      <c r="F91" s="299"/>
      <c r="G91" s="282"/>
    </row>
    <row r="92" spans="1:7" ht="12">
      <c r="A92" s="272"/>
      <c r="B92" s="294" t="s">
        <v>168</v>
      </c>
      <c r="C92" s="295"/>
      <c r="D92" s="298" t="s">
        <v>204</v>
      </c>
      <c r="E92" s="298"/>
      <c r="F92" s="299"/>
      <c r="G92" s="282"/>
    </row>
    <row r="93" spans="1:7" ht="12">
      <c r="A93" s="272"/>
      <c r="B93" s="294" t="s">
        <v>169</v>
      </c>
      <c r="C93" s="295"/>
      <c r="D93" s="296">
        <v>44516</v>
      </c>
      <c r="E93" s="296"/>
      <c r="F93" s="297"/>
      <c r="G93" s="282"/>
    </row>
    <row r="94" spans="1:7" ht="12">
      <c r="A94" s="272"/>
      <c r="B94" s="294" t="s">
        <v>170</v>
      </c>
      <c r="C94" s="295"/>
      <c r="D94" s="296">
        <v>44973</v>
      </c>
      <c r="E94" s="296"/>
      <c r="F94" s="297"/>
      <c r="G94" s="282"/>
    </row>
    <row r="95" spans="1:7" ht="12">
      <c r="A95" s="272"/>
      <c r="B95" s="294" t="s">
        <v>171</v>
      </c>
      <c r="C95" s="295"/>
      <c r="D95" s="298" t="s">
        <v>205</v>
      </c>
      <c r="E95" s="298"/>
      <c r="F95" s="299"/>
      <c r="G95" s="282"/>
    </row>
    <row r="96" spans="1:7" ht="12.75" thickBot="1">
      <c r="A96" s="272"/>
      <c r="B96" s="300" t="s">
        <v>172</v>
      </c>
      <c r="C96" s="301"/>
      <c r="D96" s="302" t="s">
        <v>206</v>
      </c>
      <c r="E96" s="302"/>
      <c r="F96" s="303"/>
      <c r="G96" s="282"/>
    </row>
    <row r="97" ht="12.75" thickTop="1"/>
  </sheetData>
  <sheetProtection/>
  <mergeCells count="113">
    <mergeCell ref="B96:C96"/>
    <mergeCell ref="D96:F96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F70:G70"/>
    <mergeCell ref="F71:G71"/>
    <mergeCell ref="A73:B73"/>
    <mergeCell ref="B76:C76"/>
    <mergeCell ref="D76:F76"/>
    <mergeCell ref="B77:C77"/>
    <mergeCell ref="D77:F77"/>
    <mergeCell ref="B64:D64"/>
    <mergeCell ref="B65:D65"/>
    <mergeCell ref="B66:D66"/>
    <mergeCell ref="B67:D67"/>
    <mergeCell ref="B68:D68"/>
    <mergeCell ref="A70:B70"/>
    <mergeCell ref="D70:E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3:G3"/>
    <mergeCell ref="A5:A8"/>
    <mergeCell ref="B5:D8"/>
    <mergeCell ref="E5:E8"/>
    <mergeCell ref="F5:F8"/>
    <mergeCell ref="G5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Понкратова Людмила Георгиевна</cp:lastModifiedBy>
  <cp:lastPrinted>2008-12-11T15:04:25Z</cp:lastPrinted>
  <dcterms:created xsi:type="dcterms:W3CDTF">2007-09-17T12:37:24Z</dcterms:created>
  <dcterms:modified xsi:type="dcterms:W3CDTF">2023-01-31T04:22:23Z</dcterms:modified>
  <cp:category/>
  <cp:version/>
  <cp:contentType/>
  <cp:contentStatus/>
</cp:coreProperties>
</file>