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23 СЕССИЯ ОТ 22.04.2025\РЕШЕНИЯ 23 СЕССИИ\23(6)-521 (Корректировка бюджета)\"/>
    </mc:Choice>
  </mc:AlternateContent>
  <bookViews>
    <workbookView xWindow="480" yWindow="50" windowWidth="11330" windowHeight="9890"/>
  </bookViews>
  <sheets>
    <sheet name="Приложение 3" sheetId="4" r:id="rId1"/>
  </sheets>
  <definedNames>
    <definedName name="_xlnm._FilterDatabase" localSheetId="0" hidden="1">'Приложение 3'!$A$16:$C$263</definedName>
    <definedName name="_xlnm.Print_Titles" localSheetId="0">'Приложение 3'!$15:$16</definedName>
    <definedName name="_xlnm.Print_Area" localSheetId="0">'Приложение 3'!$A$1:$C$263</definedName>
  </definedNames>
  <calcPr calcId="152511"/>
</workbook>
</file>

<file path=xl/calcChain.xml><?xml version="1.0" encoding="utf-8"?>
<calcChain xmlns="http://schemas.openxmlformats.org/spreadsheetml/2006/main">
  <c r="C90" i="4" l="1"/>
  <c r="C89" i="4" s="1"/>
  <c r="C24" i="4" l="1"/>
  <c r="C250" i="4" l="1"/>
  <c r="C70" i="4" l="1"/>
  <c r="C69" i="4" s="1"/>
  <c r="C243" i="4" l="1"/>
  <c r="C260" i="4" l="1"/>
  <c r="C259" i="4" s="1"/>
  <c r="C249" i="4" l="1"/>
  <c r="C256" i="4"/>
  <c r="C255" i="4" s="1"/>
  <c r="C247" i="4"/>
  <c r="C245" i="4"/>
  <c r="C202" i="4"/>
  <c r="C198" i="4"/>
  <c r="C242" i="4" l="1"/>
  <c r="C240" i="4" l="1"/>
  <c r="C238" i="4"/>
  <c r="C217" i="4"/>
  <c r="C216" i="4" s="1"/>
  <c r="C209" i="4"/>
  <c r="C208" i="4" s="1"/>
  <c r="C206" i="4"/>
  <c r="C204" i="4"/>
  <c r="C200" i="4"/>
  <c r="C193" i="4"/>
  <c r="C192" i="4" s="1"/>
  <c r="C186" i="4"/>
  <c r="C185" i="4" s="1"/>
  <c r="C176" i="4"/>
  <c r="C175" i="4" s="1"/>
  <c r="C170" i="4"/>
  <c r="C169" i="4" s="1"/>
  <c r="C165" i="4"/>
  <c r="C164" i="4" s="1"/>
  <c r="C160" i="4"/>
  <c r="C159" i="4" s="1"/>
  <c r="C157" i="4"/>
  <c r="C155" i="4"/>
  <c r="C152" i="4"/>
  <c r="C150" i="4"/>
  <c r="C148" i="4"/>
  <c r="C146" i="4"/>
  <c r="C144" i="4"/>
  <c r="C141" i="4"/>
  <c r="C140" i="4" s="1"/>
  <c r="C137" i="4"/>
  <c r="C136" i="4" s="1"/>
  <c r="C133" i="4"/>
  <c r="C132" i="4" s="1"/>
  <c r="C128" i="4"/>
  <c r="C127" i="4" s="1"/>
  <c r="C125" i="4"/>
  <c r="C124" i="4" s="1"/>
  <c r="C121" i="4"/>
  <c r="C120" i="4" s="1"/>
  <c r="C114" i="4"/>
  <c r="C113" i="4" s="1"/>
  <c r="C110" i="4"/>
  <c r="C109" i="4" s="1"/>
  <c r="C105" i="4"/>
  <c r="C102" i="4" s="1"/>
  <c r="C101" i="4" s="1"/>
  <c r="C99" i="4"/>
  <c r="C88" i="4"/>
  <c r="C86" i="4"/>
  <c r="C83" i="4"/>
  <c r="C82" i="4" s="1"/>
  <c r="C80" i="4"/>
  <c r="C78" i="4"/>
  <c r="C76" i="4"/>
  <c r="C74" i="4"/>
  <c r="C67" i="4"/>
  <c r="C66" i="4"/>
  <c r="C65" i="4" s="1"/>
  <c r="C62" i="4"/>
  <c r="C60" i="4"/>
  <c r="C57" i="4"/>
  <c r="C54" i="4"/>
  <c r="C52" i="4"/>
  <c r="C50" i="4"/>
  <c r="C48" i="4"/>
  <c r="C44" i="4"/>
  <c r="C42" i="4"/>
  <c r="C40" i="4"/>
  <c r="C38" i="4"/>
  <c r="C20" i="4"/>
  <c r="C19" i="4" s="1"/>
  <c r="C18" i="4" s="1"/>
  <c r="C85" i="4" l="1"/>
  <c r="C215" i="4"/>
  <c r="C123" i="4"/>
  <c r="C197" i="4"/>
  <c r="C47" i="4"/>
  <c r="C46" i="4" s="1"/>
  <c r="C73" i="4"/>
  <c r="C37" i="4"/>
  <c r="C36" i="4" s="1"/>
  <c r="C64" i="4"/>
  <c r="C112" i="4"/>
  <c r="C108" i="4" s="1"/>
  <c r="C59" i="4"/>
  <c r="C56" i="4" s="1"/>
  <c r="C174" i="4"/>
  <c r="C131" i="4"/>
  <c r="C196" i="4" l="1"/>
  <c r="C195" i="4" s="1"/>
  <c r="C72" i="4"/>
  <c r="C130" i="4"/>
  <c r="C17" i="4" l="1"/>
  <c r="C263" i="4" s="1"/>
</calcChain>
</file>

<file path=xl/sharedStrings.xml><?xml version="1.0" encoding="utf-8"?>
<sst xmlns="http://schemas.openxmlformats.org/spreadsheetml/2006/main" count="507" uniqueCount="464">
  <si>
    <t>1</t>
  </si>
  <si>
    <t>2</t>
  </si>
  <si>
    <t>3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</si>
  <si>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</si>
  <si>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</si>
  <si>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</si>
  <si>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</si>
  <si>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доходы физических лиц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</si>
  <si>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</si>
  <si>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</si>
  <si>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</si>
  <si>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</si>
  <si>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</si>
  <si>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</si>
  <si>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</si>
  <si>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</si>
  <si>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</si>
  <si>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</si>
  <si>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</si>
  <si>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</si>
  <si>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</si>
  <si>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</si>
  <si>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</si>
  <si>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</si>
  <si>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</si>
  <si>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</si>
  <si>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</si>
  <si>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</si>
  <si>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</si>
  <si>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</si>
  <si>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</si>
  <si>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</si>
  <si>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</si>
  <si>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</si>
  <si>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</si>
  <si>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</si>
  <si>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</si>
  <si>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</si>
  <si>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</si>
  <si>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</si>
  <si>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</si>
  <si>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</si>
  <si>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</si>
  <si>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</si>
  <si>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</si>
  <si>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</si>
  <si>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</si>
  <si>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</si>
  <si>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</si>
  <si>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</si>
  <si>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</si>
  <si>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</si>
  <si>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</si>
  <si>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</si>
  <si>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</si>
  <si>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</si>
  <si>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</si>
  <si>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</si>
  <si>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</si>
  <si>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</si>
  <si>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</si>
  <si>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</si>
  <si>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</si>
  <si>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</si>
  <si>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</si>
  <si>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ВСЕГО ДОХОДОВ</t>
  </si>
  <si>
    <t>Плата за выбросы загрязняющих веществ в атмосферный воздух стационарными объектами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</si>
  <si>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</si>
  <si>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</si>
  <si>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Код классификации доходов бюджета</t>
  </si>
  <si>
    <t>к решению Норильского городского</t>
  </si>
  <si>
    <t>Совета депутатов</t>
  </si>
  <si>
    <t>тыс. руб.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</si>
  <si>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</si>
  <si>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Субвенции бюджетам бюджетной системы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</si>
  <si>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</si>
  <si>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</si>
  <si>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</si>
  <si>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Наименование кода классификации доходов бюджета</t>
  </si>
  <si>
    <t>ДОХОДЫ ОТ ОКАЗАНИЯ ПЛАТНЫХ УСЛУГ И КОМПЕНСАЦИИ ЗАТРАТ ГОСУДАРСТВА</t>
  </si>
  <si>
    <t>Плата за размещение отходов производства</t>
  </si>
  <si>
    <t>Плата за размещение твердых коммунальных отходов</t>
  </si>
  <si>
    <t>Платежи, уплачиваемые в целях возмещения вреда, причиняемого автомобильным дорогам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</si>
  <si>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</si>
  <si>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</si>
  <si>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</si>
  <si>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</si>
  <si>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</si>
  <si>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Платежи, уплачиваемые в целях возмещения вреда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</si>
  <si>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аренды)</t>
  </si>
  <si>
    <t>Налог, взимаемый в связи с применением упрощенной системы налогообложения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</si>
  <si>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</si>
  <si>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</si>
  <si>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</si>
  <si>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</si>
  <si>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</si>
  <si>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</si>
  <si>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</si>
  <si>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</si>
  <si>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</si>
  <si>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</si>
  <si>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</si>
  <si>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</si>
  <si>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</si>
  <si>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</si>
  <si>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</si>
  <si>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</si>
  <si>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</si>
  <si>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</si>
  <si>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</si>
  <si>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</si>
  <si>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</si>
  <si>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</si>
  <si>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</si>
  <si>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</si>
  <si>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</si>
  <si>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</si>
  <si>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</si>
  <si>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коммерческого найма)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</si>
  <si>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</si>
  <si>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</si>
  <si>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</si>
  <si>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</si>
  <si>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</si>
  <si>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</si>
  <si>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</si>
  <si>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Приложение № 3</t>
  </si>
  <si>
    <t>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</si>
  <si>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Субсидии бюджетам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</si>
  <si>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Единый сельскохозяйственный налог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</si>
  <si>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</si>
  <si>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Доходы от налога на прибыль организаций, уплаченного налогоплательщиками, которые до 1 января 2023 года являлись участниками консолидированной группы налогоплательщиков,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уполномоченным органом Федерального казначейства между бюджетами субъектов Российской Федерации по нормативам, установленным федеральным законом о федеральном бюджете</t>
  </si>
  <si>
    <t>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Российской Федерации в соответствии с нормативом, установленным абзацем вторым пункта 2 статьи 56 Бюджетного кодекса Российской Федерации, распределяемый уполномоченным органом Федерального казначейства между бюджетами субъектов Российской Федерации и местными бюджетами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</si>
  <si>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</si>
  <si>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Доходы от эксплуатации и использования имущества автомобильных дорог, находящихся в собственности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</si>
  <si>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(иные поступления)</t>
  </si>
  <si>
    <t>Прочие доходы от компенсации затрат государства</t>
  </si>
  <si>
    <t>Прочие доходы от компенсации затрат бюджетов городских округов</t>
  </si>
  <si>
    <t>Прочие доходы от компенсации затрат бюджетов городских округов (иные поступления)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</si>
  <si>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</si>
  <si>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</si>
  <si>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</si>
  <si>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</si>
  <si>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 xml:space="preserve">Прочие субсидии бюджетам городских округов (на поддержку деятельности муниципальных молодежных центров в рамках комплекса процессных мероприятий «Вовлечение молодежи в социальную практику» государственной программы Красноярского края  «Молодежь Красноярского края в XXI веке») </t>
  </si>
  <si>
    <t>Прочие субсидии бюджетам городских округов (на приведение зданий и сооружений общеобразовательных организаций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образования»)</t>
  </si>
  <si>
    <t>Прочие субсидии бюджетам городских округов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</si>
  <si>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комплекса процессных мероприятий «Повышение качества и доступности социальных услуг» государственной программы Красноярского края «Развитие системы социальной поддержки граждан»)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</si>
  <si>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</si>
  <si>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</si>
  <si>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комплекса процессных мероприятий «Создание условий для развития архивного дела» государственной программы Красноярского края «Развитие культуры и туризма»)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</si>
  <si>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</si>
  <si>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</si>
  <si>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</si>
  <si>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</si>
  <si>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</si>
  <si>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</si>
  <si>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5-1533),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образования»)</t>
  </si>
  <si>
    <t>182 1 01 01000 00 0000 110</t>
  </si>
  <si>
    <t>019 2 04 04020 04 0000 150</t>
  </si>
  <si>
    <t>000 2 04 04000 04 0000 150</t>
  </si>
  <si>
    <t>000 2 04 00000 00 0000 000</t>
  </si>
  <si>
    <t>099 2 02 35120 04 0000 150</t>
  </si>
  <si>
    <t>000 2 02 35120 00 0000 150</t>
  </si>
  <si>
    <t>099 2 02 30029 04 0000 150</t>
  </si>
  <si>
    <t>000 2 02 30029 00 0000 150</t>
  </si>
  <si>
    <t>099 2 02 30024 04 7846 150</t>
  </si>
  <si>
    <t>099 2 02 30024 04 7685 150</t>
  </si>
  <si>
    <t>099 2 02 30024 04 7649 150</t>
  </si>
  <si>
    <t>099 2 02 30024 04 7604 150</t>
  </si>
  <si>
    <t>099 2 02 30024 04 7588 150</t>
  </si>
  <si>
    <t>099 2 02 30024 04 7570 150</t>
  </si>
  <si>
    <t>099 2 02 30024 04 7566 150</t>
  </si>
  <si>
    <t>099 2 02 30024 04 7564 150</t>
  </si>
  <si>
    <t>099 2 02 30024 04 7554 150</t>
  </si>
  <si>
    <t>099 2 02 30024 04 7552 150</t>
  </si>
  <si>
    <t>099 2 02 30024 04 7519 150</t>
  </si>
  <si>
    <t>099 2 02 30024 04 7518 150</t>
  </si>
  <si>
    <t>099 2 02 30024 04 7514 150</t>
  </si>
  <si>
    <t>099 2 02 30024 04 7429 150</t>
  </si>
  <si>
    <t>099 2 02 30024 04 7409 150</t>
  </si>
  <si>
    <t>099 2 02 30024 04 7408 150</t>
  </si>
  <si>
    <t>099 2 02 30024 04 5780 150</t>
  </si>
  <si>
    <t>099 2 02 30024 04 0289 150</t>
  </si>
  <si>
    <t>099 2 02 30024 04 0000 150</t>
  </si>
  <si>
    <t>099 2 02 29999 04 7582 150</t>
  </si>
  <si>
    <t>099 2 02 29999 04 7563 150</t>
  </si>
  <si>
    <t>099 2 02 29999 04 7488 150</t>
  </si>
  <si>
    <t>099 2 02 29999 04 7456 150</t>
  </si>
  <si>
    <t>099 2 02 29999 04 0000 150</t>
  </si>
  <si>
    <t>000 2 02 29999 00 0000 150</t>
  </si>
  <si>
    <t>099 2 02 25555 04 0000 150</t>
  </si>
  <si>
    <t>000 2 02 25555 00 0000 150</t>
  </si>
  <si>
    <t>099 2 02 25519 04 0000 150</t>
  </si>
  <si>
    <t>000 2 02 25519 00 0000 150</t>
  </si>
  <si>
    <t>099 2 02 25304 04 0000 150</t>
  </si>
  <si>
    <t>000 2 02 25304 00 0000 150</t>
  </si>
  <si>
    <t>099 2 02 25113 04 0000 150</t>
  </si>
  <si>
    <t>000 2 02 25113 00 0000 150</t>
  </si>
  <si>
    <t>000 2 02 20000 00 0000 150</t>
  </si>
  <si>
    <t>000 2 02 00000 00 0000 000</t>
  </si>
  <si>
    <t>000 2 00 00000 00 0000 000</t>
  </si>
  <si>
    <t>000 1 16 11060 01 0000 140</t>
  </si>
  <si>
    <t>000 1 16 11000 01 0000 140</t>
  </si>
  <si>
    <t>000 1 16 07090 04 0000 140</t>
  </si>
  <si>
    <t>000 1 16 07090 00 0000 140</t>
  </si>
  <si>
    <t>000 1 16 07010 04 0000 140</t>
  </si>
  <si>
    <t>000 1 16 07010 00 0000 140</t>
  </si>
  <si>
    <t>000 1 16 07000 00 0000 140</t>
  </si>
  <si>
    <t>016 1 16 02020 02 0000 140</t>
  </si>
  <si>
    <t>015 1 16 02020 02 0000 140</t>
  </si>
  <si>
    <t>000 1 16 02020 02 0000 140</t>
  </si>
  <si>
    <t>000 1 16 02000 02 0000 140</t>
  </si>
  <si>
    <t>439 1 16 01203 01 0000 140</t>
  </si>
  <si>
    <t>006 1 16 01203 01 0000 140</t>
  </si>
  <si>
    <t>000 1 16 01203 01 0000 140</t>
  </si>
  <si>
    <t>000 1 16 01200 01 0000 140</t>
  </si>
  <si>
    <t>439 1 16 01193 01 0000 140</t>
  </si>
  <si>
    <t>000 1 16 01190 01 0000 140</t>
  </si>
  <si>
    <t>439 1 16 01153 01 0000 140</t>
  </si>
  <si>
    <t>000 1 16 01150 01 0000 140</t>
  </si>
  <si>
    <t>439 1 16 01143 01 0000 140</t>
  </si>
  <si>
    <t>000 1 16 01140 01 0000 140</t>
  </si>
  <si>
    <t>439 1 16 01073 01 0000 140</t>
  </si>
  <si>
    <t>006 1 16 01073 01 0000 140</t>
  </si>
  <si>
    <t>000 1 16 01073 01 0000 140</t>
  </si>
  <si>
    <t>000 1 14 02040 04 0000 410</t>
  </si>
  <si>
    <t>000 1 14 02000 00 0000 000</t>
  </si>
  <si>
    <t>000 1 14 00000 00 0000 000</t>
  </si>
  <si>
    <t>015 1 13 02994 04 0400 130</t>
  </si>
  <si>
    <t>000 1 13 02994 04 0000 130</t>
  </si>
  <si>
    <t>000 1 13 02990 00 0000 130</t>
  </si>
  <si>
    <t>158 1 13 02064 04 0000 130</t>
  </si>
  <si>
    <t>017 1 13 02064 04 0000 130</t>
  </si>
  <si>
    <t>016 1 13 02064 04 0000 130</t>
  </si>
  <si>
    <t>000 1 13 02064 04 0000 130</t>
  </si>
  <si>
    <t>000 1 13 02060 00 0000 130</t>
  </si>
  <si>
    <t>000 1 13 02000 00 0000 130</t>
  </si>
  <si>
    <t>015 1 13 01994 04 0000 130</t>
  </si>
  <si>
    <t>000 1 13 01990 00 0000 130</t>
  </si>
  <si>
    <t>000 1 13 01000 00 0000 130</t>
  </si>
  <si>
    <t>000 1 13 00000 00 0000 000</t>
  </si>
  <si>
    <t>048 1 12 01042 01 0000 120</t>
  </si>
  <si>
    <t>048 1 12 01041 01 0000 120</t>
  </si>
  <si>
    <t>048 1 12 01040 01 0000 120</t>
  </si>
  <si>
    <t>048 1 12 01030 01 0000 120</t>
  </si>
  <si>
    <t>048 1 12 01010 01 0000 120</t>
  </si>
  <si>
    <t>048 1 12 01000 01 0000 120</t>
  </si>
  <si>
    <t>000 1 12 00000 00 0000 000</t>
  </si>
  <si>
    <t>158 1 11 09080 04 0000 120</t>
  </si>
  <si>
    <t>000 1 11 09080 00 0000 120</t>
  </si>
  <si>
    <t>158 1 11 09044 04 0500 120</t>
  </si>
  <si>
    <t>128 1 11 09044 04 0300 120</t>
  </si>
  <si>
    <t>128 1 11 09044 04 0200 120</t>
  </si>
  <si>
    <t>128 1 11 09044 04 0100 120</t>
  </si>
  <si>
    <t>000 1 11 09044 04 0000 120</t>
  </si>
  <si>
    <t>000 1 11 09040 00 0000 120</t>
  </si>
  <si>
    <t>000 1 11 09030 00 0000 120</t>
  </si>
  <si>
    <t>000 1 11 09000 00 0000 120</t>
  </si>
  <si>
    <t>158 1 11 05312 04 0000 120</t>
  </si>
  <si>
    <t>000 1 11 05310 00 0000 120</t>
  </si>
  <si>
    <t>000 1 11 05300 00 0000 120</t>
  </si>
  <si>
    <t>158 1 11 05074 04 0000 120</t>
  </si>
  <si>
    <t>000 1 11 05070 00 0000 120</t>
  </si>
  <si>
    <t>018 1 11 05034 04 0000 120</t>
  </si>
  <si>
    <t>000 1 11 05030 00 0000 120</t>
  </si>
  <si>
    <t>158 1 11 05024 04 0000 120</t>
  </si>
  <si>
    <t>000 1 11 05020 00 0000 120</t>
  </si>
  <si>
    <t>158 1 11 05012 04 0000 120</t>
  </si>
  <si>
    <t>000 1 11 05010 00 0000 120</t>
  </si>
  <si>
    <t>000 1 11 05000 00 0000 120</t>
  </si>
  <si>
    <t>000 1 11 00000 00 0000 000</t>
  </si>
  <si>
    <t>000 1 08 07000 01 0000 110</t>
  </si>
  <si>
    <t>018 1 08 04020 01 0000 110</t>
  </si>
  <si>
    <t>000 1 08 04000 01 0000 110</t>
  </si>
  <si>
    <t>182 1 08 03010 01 0000 110</t>
  </si>
  <si>
    <t>000 1 08 03000 01 0000 110</t>
  </si>
  <si>
    <t>000 1 08 00000 00 0000 000</t>
  </si>
  <si>
    <t>182 1 06 06042 04 0000 110</t>
  </si>
  <si>
    <t>182 1 06 06040 00 0000 110</t>
  </si>
  <si>
    <t>182 1 06 06032 04 0000 110</t>
  </si>
  <si>
    <t>182 1 06 06030 00 0000 110</t>
  </si>
  <si>
    <t>182 1 06 06000 00 0000 110</t>
  </si>
  <si>
    <t>182 1 06 01020 04 0000 110</t>
  </si>
  <si>
    <t>182 1 06 01000 00 0000 110</t>
  </si>
  <si>
    <t>000 1 06 00000 00 0000 000</t>
  </si>
  <si>
    <t>182 1 05 04010 02 0000 110</t>
  </si>
  <si>
    <t>182 1 05 04000 02 0000 110</t>
  </si>
  <si>
    <t>182 1 05 03010 01 0000 110</t>
  </si>
  <si>
    <t>182 1 05 03000 01 0000 110</t>
  </si>
  <si>
    <t>182 1 05 01021 01 0000 110</t>
  </si>
  <si>
    <t>182 1 05 01020 01 0000 110</t>
  </si>
  <si>
    <t>182 1 05 01011 01 0000 110</t>
  </si>
  <si>
    <t>182 1 05 01010 01 0000 110</t>
  </si>
  <si>
    <t>182 1 05 01000 00 0000 110</t>
  </si>
  <si>
    <t>000 1 05 00000 00 0000 000</t>
  </si>
  <si>
    <t>182 1 03 02261 01 0000 110</t>
  </si>
  <si>
    <t>182 1 03 02260 01 0000 110</t>
  </si>
  <si>
    <t>182 1 03 02251 01 0000 110</t>
  </si>
  <si>
    <t>182 1 03 02250 01 0000 110</t>
  </si>
  <si>
    <t>182 1 03 02241 01 0000 110</t>
  </si>
  <si>
    <t>182 1 03 02240 01 0000 110</t>
  </si>
  <si>
    <t>182 1 03 02231 01 0000 110</t>
  </si>
  <si>
    <t>182 1 03 02230 01 0000 110</t>
  </si>
  <si>
    <t>182 1 03 02000 01 0000 110</t>
  </si>
  <si>
    <t>000 1 03 00000 00 0000 000</t>
  </si>
  <si>
    <t>182 1 01 02140 01 0000 110</t>
  </si>
  <si>
    <t>182 1 01 02130 01 0000 110</t>
  </si>
  <si>
    <t>182 1 01 02080 01 0000 110</t>
  </si>
  <si>
    <t>182 1 01 01130 01 0000 110</t>
  </si>
  <si>
    <t>182 1 01 01120 01 0000 110</t>
  </si>
  <si>
    <t>182 1 01 01012 02 0000 110</t>
  </si>
  <si>
    <t>182 1 01 01010 00 0000 110</t>
  </si>
  <si>
    <t>158 1 14 02043 04 0000 410</t>
  </si>
  <si>
    <t>000 1 14 06000 00 0000 430</t>
  </si>
  <si>
    <t>000 1 14 06010 00 0000 430</t>
  </si>
  <si>
    <t>158 1 14 06012 04 0000 430</t>
  </si>
  <si>
    <t>000 1 16 00000 00 0000 000</t>
  </si>
  <si>
    <t>000 1 16 01000 01 0000 140</t>
  </si>
  <si>
    <t>000 1 16 01050 01 0000 140</t>
  </si>
  <si>
    <t>000 1 16 01053 01 0000 140</t>
  </si>
  <si>
    <t>006 1 16 01053 01 0000 140</t>
  </si>
  <si>
    <t>000 1 16 01060 01 0000 140</t>
  </si>
  <si>
    <t>000 1 16 01063 01 0000 140</t>
  </si>
  <si>
    <t>006 1 16 01063 01 0000 140</t>
  </si>
  <si>
    <t>439 1 16 01063 01 0000 140</t>
  </si>
  <si>
    <t>000 1 16 01070 01 0000 140</t>
  </si>
  <si>
    <t>439 1 16 01053 01 0000 140</t>
  </si>
  <si>
    <t>000 2 02 30000 00 0000 150</t>
  </si>
  <si>
    <t xml:space="preserve">Доходы бюджета муниципального образования город Норильск по кодам классификации доходов бюджетов на 2025 год </t>
  </si>
  <si>
    <t>439 1 16 01083 01 0000 140</t>
  </si>
  <si>
    <t>439 1 16 01103 01 0000 140</t>
  </si>
  <si>
    <t>439 1 16 01133 01 0000 140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</si>
  <si>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</si>
  <si>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</si>
  <si>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</si>
  <si>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</si>
  <si>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000 1 16 01100 01 0000 140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</si>
  <si>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</si>
  <si>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</si>
  <si>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</si>
  <si>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</si>
  <si>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439 1 16 01173 01 0000 140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</si>
  <si>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</si>
  <si>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</si>
  <si>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</si>
  <si>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000 1 16 01170 01 0000 140</t>
  </si>
  <si>
    <t>000 1 16 01180 01 0000 140</t>
  </si>
  <si>
    <t>439 1 16 01183 01 0000 140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</si>
  <si>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</si>
  <si>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</si>
  <si>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120 1 16 01193 01 0000 140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</si>
  <si>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</si>
  <si>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</si>
  <si>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031 1 16 01203 01 0000 140</t>
  </si>
  <si>
    <t>017 1 16 02020 02 0000 140</t>
  </si>
  <si>
    <t>015 1 16 07010 04 0000 140</t>
  </si>
  <si>
    <t>016 1 16 07010 04 0000 140</t>
  </si>
  <si>
    <t>017 1 16 07010 04 0000 140</t>
  </si>
  <si>
    <t>019 1 16 07010 04 0000 140</t>
  </si>
  <si>
    <t>021 1 16 07010 04 0000 140</t>
  </si>
  <si>
    <t>023 1 16 07010 04 0000 140</t>
  </si>
  <si>
    <t>128 1 16 07010 04 0000 140</t>
  </si>
  <si>
    <t>158 1 16 07010 04 0000 140</t>
  </si>
  <si>
    <t>019 1 16 07090 04 0000 140</t>
  </si>
  <si>
    <t>021 1 16 07090 04 0000 140</t>
  </si>
  <si>
    <t>023 1 16 07090 04 0000 140</t>
  </si>
  <si>
    <t>128 1 16 07090 04 0000 140</t>
  </si>
  <si>
    <t>158 1 16 07090 04 0000 140</t>
  </si>
  <si>
    <t>023 1 16 11064 01 0000 140</t>
  </si>
  <si>
    <t>015 1 13 02064 04 0000 130</t>
  </si>
  <si>
    <t>021 1 13 02064 04 0000 130</t>
  </si>
  <si>
    <t>Прочие субсидии бюджетам городских округов (на комплектование книжных фондов библиотек муниципальных образований Красноярского края в рамках ведомственного проекта «Сохранение культурного и исторического наследия» государственной программы Красноярского края «Развитие культуры»)</t>
  </si>
  <si>
    <t>099 2 02 29999 04 7583 150</t>
  </si>
  <si>
    <t>Прочие субсидии бюджетам городских округов (на софинансирование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</si>
  <si>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расходов)</t>
  </si>
  <si>
    <t>099 2 02 30024 04 7467 150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</si>
  <si>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комплекса процессных мероприятий «Обеспечение охраны природных комплексов и объектов, сохранение биологического разнообразия» государственной программы Красноярского края «Развитие лесного хозяйства, воспроизводство и использование природных ресурсов»)</t>
  </si>
  <si>
    <t>099 2 02 30024 04 7551 150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</si>
  <si>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решению вопросов социальной поддержки детей-сирот и детей, оставшихся без попечения родителей (в соответствии с Законом края от 27 декабря 2005 года № 17-4370),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</si>
  <si>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образования Красноярского края в рамках непрограммных расходов)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</si>
  <si>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в области охраны труда по государственному управлению охраной труда (в соответствии с Законом края от 22 декабря 2023 года № 6-2397) в рамках комплекса процессных мероприятий «Активная политика занятости населения и социальная поддержка безработных граждан» государственной программы Красноярского края «Содействие занятости населения»)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</si>
  <si>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жильем граждан и формирование комфортной городской среды»)</t>
  </si>
  <si>
    <t>182 1 01 02010 01 0000 110</t>
  </si>
  <si>
    <t>182 1 01 02020 01 0000 110</t>
  </si>
  <si>
    <t>182 1 01 02030 01 0000 110</t>
  </si>
  <si>
    <t>182 1 01 02040 01 0000 110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</si>
  <si>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</si>
  <si>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</si>
  <si>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</si>
  <si>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023 2 04 04020 04 0000 150</t>
  </si>
  <si>
    <t>000 1 00 00000 00 0000 000</t>
  </si>
  <si>
    <t>000 1 01 00000 00 0000 000</t>
  </si>
  <si>
    <t>182 1 01 02000 01 0000 110</t>
  </si>
  <si>
    <t>015 1 16 01154 01 0000 140</t>
  </si>
  <si>
    <t>000 2 02 30024 00 0000 150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</si>
  <si>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найма, за исключением коммерческого найма)</t>
  </si>
  <si>
    <t>023 1 11 09034 04 0000 120</t>
  </si>
  <si>
    <t>015 1 16 01194 01 0000 140</t>
  </si>
  <si>
    <t>Субвенции бюджетам городских округов на выполнение передаваемых полномочий субъектов Российской Федерации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жильем граждан и формирование комфортной городской среды»)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</si>
  <si>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комплекса процессных мероприятий «Обеспечение доступности платы граждан» государственной программы Красноярского края «Реформирование и модернизация жилищно-коммунального хозяйства»)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</si>
  <si>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</si>
  <si>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182 1 01 02150 01 0000 110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</si>
  <si>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</si>
  <si>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182 1 01 02210 01 0000 110</t>
  </si>
  <si>
    <t>182 1 01 02230 01 0000 110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</si>
  <si>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</si>
  <si>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>000 2 02 25497 00 0000 150</t>
  </si>
  <si>
    <t>099 2 02 25497 04 0000 150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</si>
  <si>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</si>
  <si>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</si>
  <si>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000 2 02 45050 00 0000 150</t>
  </si>
  <si>
    <t>099 2 02 45050 04 0000 150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</si>
  <si>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</si>
  <si>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</si>
  <si>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000 2 02 45179 00 0000 150</t>
  </si>
  <si>
    <t>099 2 02 45179 04 0000 150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</si>
  <si>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</si>
  <si>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</si>
  <si>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000 2 02 45303 00 0000 150</t>
  </si>
  <si>
    <t>099 2 02 45303 04 0000 150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</si>
  <si>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</si>
  <si>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</si>
  <si>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000 2 02 49999 00 0000 150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</si>
  <si>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</si>
  <si>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</si>
  <si>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099 2 02 49999 04 0000 150</t>
  </si>
  <si>
    <t>099 2 02 49999 04 0853 150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</si>
  <si>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операции, по министерству образования Красноярского края в рамках непрограммных расходов)</t>
  </si>
  <si>
    <t>099 2 02 49999 04 5559 150</t>
  </si>
  <si>
    <t>Прочие межбюджетные трансферты, передаваемые бюджетам городских округов (на оснащение предметных кабинетов общеобразовательных организаций средствами обучения и воспитания в рамках регионального проекта «Все лучшее детям» государственной программы Красноярского края «Развитие образования»)</t>
  </si>
  <si>
    <t>099 2 02 49999 04 7412 150</t>
  </si>
  <si>
    <t>Прочие межбюджетные трансферты, передаваемые бюджетам городских округов (на обеспечение первичных мер пожарной безопасности в рамках ведомственного проекта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</si>
  <si>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</si>
  <si>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</si>
  <si>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</si>
  <si>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</si>
  <si>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</si>
  <si>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</si>
  <si>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</si>
  <si>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</si>
  <si>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</si>
  <si>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</si>
  <si>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</si>
  <si>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099 2 19 25304 04 0000 150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</si>
  <si>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</si>
  <si>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099 2 19 60010 04 0000 150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</si>
  <si>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</si>
  <si>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</si>
  <si>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Сумма 
на 2025 год</t>
  </si>
  <si>
    <t>000 2 02 40000 00 0000 150</t>
  </si>
  <si>
    <t>Иные межбюджетные трансферты</t>
  </si>
  <si>
    <t>015 1 08 07150 01 1000 110</t>
  </si>
  <si>
    <t>000 1 08 07150 01 0000 110</t>
  </si>
  <si>
    <t>Государственная пошлина за выдачу разрешения на установку рекламной конструкции (сумма платежа)</t>
  </si>
  <si>
    <t>099 2 02 49999 04 7418 150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</si>
  <si>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 в рамках ведомственного проекта «Развитие физической культуры и массового спорта» государственной программы Красноярского края «Развитие физической культуры и спорта»)</t>
  </si>
  <si>
    <t>Субвенции бюджетам городских округов 78 346,1,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</si>
  <si>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от "17" декабря 2024 № 20/6-479</t>
  </si>
  <si>
    <t>000 1 11 09044 04 0100 120</t>
  </si>
  <si>
    <t>015 1 11 09044 04 0100 120</t>
  </si>
  <si>
    <t>019 1 11 09044 04 0100 120</t>
  </si>
  <si>
    <t>023 1 11 09044 04 0100 120</t>
  </si>
  <si>
    <t>181 1 11 09044 04 0100 120</t>
  </si>
  <si>
    <t xml:space="preserve">  от "22" апреля 2025 № 23/6-521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</si>
</sst>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3"/>
      <name val="Times New Roman"/>
      <family val="1"/>
      <charset val="204"/>
    </font>
    <font>
      <sz val="13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charset val="204"/>
    </font>
    <font>
      <b/>
      <sz val="14.5"/>
      <name val="Times New Roman CYR"/>
      <family val="1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/>
    <xf numFmtId="0" fontId="6" fillId="0" borderId="0" xfId="0" applyFont="1" applyFill="1"/>
    <xf numFmtId="165" fontId="7" fillId="0" borderId="0" xfId="0" applyNumberFormat="1" applyFont="1" applyFill="1"/>
    <xf numFmtId="0" fontId="1" fillId="2" borderId="0" xfId="0" applyFont="1" applyFill="1"/>
    <xf numFmtId="165" fontId="6" fillId="2" borderId="1" xfId="0" applyNumberFormat="1" applyFont="1" applyFill="1" applyBorder="1" applyAlignment="1">
      <alignment horizontal="right" vertical="center"/>
    </xf>
    <xf numFmtId="165" fontId="7" fillId="2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top"/>
    </xf>
    <xf numFmtId="165" fontId="5" fillId="2" borderId="1" xfId="0" applyNumberFormat="1" applyFont="1" applyFill="1" applyBorder="1" applyAlignment="1">
      <alignment horizontal="right" vertical="center"/>
    </xf>
    <xf numFmtId="165" fontId="8" fillId="2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165" fontId="5" fillId="2" borderId="1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top" wrapText="1"/>
    </xf>
    <xf numFmtId="164" fontId="7" fillId="2" borderId="1" xfId="0" applyNumberFormat="1" applyFont="1" applyFill="1" applyBorder="1" applyAlignment="1">
      <alignment horizontal="justify" vertical="center" wrapText="1"/>
    </xf>
    <xf numFmtId="0" fontId="6" fillId="2" borderId="1" xfId="0" applyNumberFormat="1" applyFont="1" applyFill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 applyProtection="1">
      <alignment horizontal="left" vertical="center" wrapText="1"/>
    </xf>
    <xf numFmtId="49" fontId="3" fillId="2" borderId="0" xfId="0" applyNumberFormat="1" applyFont="1" applyFill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 applyProtection="1">
      <alignment horizontal="justify" vertical="center" wrapText="1"/>
    </xf>
    <xf numFmtId="164" fontId="7" fillId="2" borderId="1" xfId="0" applyNumberFormat="1" applyFont="1" applyFill="1" applyBorder="1" applyAlignment="1">
      <alignment vertical="center" wrapText="1"/>
    </xf>
    <xf numFmtId="49" fontId="3" fillId="2" borderId="0" xfId="0" applyNumberFormat="1" applyFont="1" applyFill="1" applyAlignment="1">
      <alignment vertical="center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49" fontId="8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164" fontId="5" fillId="2" borderId="1" xfId="0" applyNumberFormat="1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65"/>
  <sheetViews>
    <sheetView tabSelected="1" view="pageBreakPreview" zoomScale="80" zoomScaleNormal="80" zoomScaleSheetLayoutView="80" workbookViewId="0">
      <selection activeCell="C5" sqref="C5"/>
    </sheetView>
  </sheetViews>
  <sheetFormatPr defaultColWidth="8.81640625" defaultRowHeight="15.5" x14ac:dyDescent="0.35"/>
  <cols>
    <col min="1" max="1" width="38.7265625" style="1" customWidth="1"/>
    <col min="2" max="2" width="92.1796875" style="1" customWidth="1"/>
    <col min="3" max="3" width="19" style="1" customWidth="1"/>
    <col min="4" max="16384" width="8.81640625" style="1"/>
  </cols>
  <sheetData>
    <row r="1" spans="1:3" ht="16.5" x14ac:dyDescent="0.35">
      <c r="A1" s="4"/>
      <c r="B1" s="24"/>
      <c r="C1" s="20" t="s">
        <v>126</v>
      </c>
    </row>
    <row r="2" spans="1:3" ht="16.5" x14ac:dyDescent="0.35">
      <c r="A2" s="4"/>
      <c r="B2" s="20"/>
      <c r="C2" s="20" t="s">
        <v>70</v>
      </c>
    </row>
    <row r="3" spans="1:3" ht="16.5" x14ac:dyDescent="0.35">
      <c r="A3" s="4"/>
      <c r="B3" s="24"/>
      <c r="C3" s="20" t="s">
        <v>71</v>
      </c>
    </row>
    <row r="4" spans="1:3" ht="16.5" x14ac:dyDescent="0.35">
      <c r="A4" s="4"/>
      <c r="B4" s="24"/>
      <c r="C4" s="20" t="s">
        <v>463</v>
      </c>
    </row>
    <row r="5" spans="1:3" ht="14.25" customHeight="1" x14ac:dyDescent="0.35">
      <c r="A5" s="4"/>
      <c r="B5" s="4"/>
      <c r="C5" s="4"/>
    </row>
    <row r="6" spans="1:3" ht="16.5" x14ac:dyDescent="0.35">
      <c r="A6" s="4"/>
      <c r="B6" s="4"/>
      <c r="C6" s="20" t="s">
        <v>126</v>
      </c>
    </row>
    <row r="7" spans="1:3" ht="16.5" x14ac:dyDescent="0.35">
      <c r="A7" s="4"/>
      <c r="B7" s="24"/>
      <c r="C7" s="20" t="s">
        <v>70</v>
      </c>
    </row>
    <row r="8" spans="1:3" ht="19.5" customHeight="1" x14ac:dyDescent="0.35">
      <c r="A8" s="4"/>
      <c r="B8" s="24"/>
      <c r="C8" s="20" t="s">
        <v>71</v>
      </c>
    </row>
    <row r="9" spans="1:3" ht="17.25" customHeight="1" x14ac:dyDescent="0.35">
      <c r="A9" s="4"/>
      <c r="B9" s="24"/>
      <c r="C9" s="20" t="s">
        <v>457</v>
      </c>
    </row>
    <row r="10" spans="1:3" ht="16.5" x14ac:dyDescent="0.35">
      <c r="A10" s="20"/>
      <c r="B10" s="20"/>
      <c r="C10" s="20"/>
    </row>
    <row r="11" spans="1:3" ht="15" customHeight="1" x14ac:dyDescent="0.35">
      <c r="A11" s="4"/>
      <c r="B11" s="4"/>
      <c r="C11" s="4"/>
    </row>
    <row r="12" spans="1:3" ht="40.5" customHeight="1" x14ac:dyDescent="0.35">
      <c r="A12" s="32" t="s">
        <v>328</v>
      </c>
      <c r="B12" s="32"/>
      <c r="C12" s="32"/>
    </row>
    <row r="13" spans="1:3" x14ac:dyDescent="0.35">
      <c r="A13" s="25"/>
      <c r="B13" s="25"/>
      <c r="C13" s="25"/>
    </row>
    <row r="14" spans="1:3" ht="18.75" customHeight="1" x14ac:dyDescent="0.35">
      <c r="A14" s="26"/>
      <c r="B14" s="26"/>
      <c r="C14" s="27" t="s">
        <v>72</v>
      </c>
    </row>
    <row r="15" spans="1:3" ht="42.75" customHeight="1" x14ac:dyDescent="0.35">
      <c r="A15" s="10" t="s">
        <v>69</v>
      </c>
      <c r="B15" s="10" t="s">
        <v>78</v>
      </c>
      <c r="C15" s="30" t="s">
        <v>448</v>
      </c>
    </row>
    <row r="16" spans="1:3" ht="18" x14ac:dyDescent="0.35">
      <c r="A16" s="28" t="s">
        <v>0</v>
      </c>
      <c r="B16" s="28" t="s">
        <v>1</v>
      </c>
      <c r="C16" s="28" t="s">
        <v>2</v>
      </c>
    </row>
    <row r="17" spans="1:3" ht="21" customHeight="1" x14ac:dyDescent="0.35">
      <c r="A17" s="13" t="s">
        <v>390</v>
      </c>
      <c r="B17" s="16" t="s">
        <v>3</v>
      </c>
      <c r="C17" s="6">
        <f>SUM(C18,C36,C46,C56,C64,C72,C101,C108,C123,C130)</f>
        <v>19539446.399999999</v>
      </c>
    </row>
    <row r="18" spans="1:3" ht="21" customHeight="1" x14ac:dyDescent="0.35">
      <c r="A18" s="13" t="s">
        <v>391</v>
      </c>
      <c r="B18" s="16" t="s">
        <v>4</v>
      </c>
      <c r="C18" s="6">
        <f>SUM(C19,C24)</f>
        <v>14433741.999999998</v>
      </c>
    </row>
    <row r="19" spans="1:3" ht="21.75" customHeight="1" x14ac:dyDescent="0.35">
      <c r="A19" s="10" t="s">
        <v>157</v>
      </c>
      <c r="B19" s="14" t="s">
        <v>5</v>
      </c>
      <c r="C19" s="5">
        <f>SUM(C20,C22,C23)</f>
        <v>5461329.0999999996</v>
      </c>
    </row>
    <row r="20" spans="1:3" ht="40.5" customHeight="1" x14ac:dyDescent="0.35">
      <c r="A20" s="10" t="s">
        <v>311</v>
      </c>
      <c r="B20" s="14" t="s">
        <v>6</v>
      </c>
      <c r="C20" s="5">
        <f>C21</f>
        <v>909141.4</v>
      </c>
    </row>
    <row r="21" spans="1:3" ht="171" customHeight="1" x14ac:dyDescent="0.35">
      <c r="A21" s="10" t="s">
        <v>310</v>
      </c>
      <c r="B21" s="14" t="s">
        <v>130</v>
      </c>
      <c r="C21" s="8">
        <v>909141.4</v>
      </c>
    </row>
    <row r="22" spans="1:3" ht="155.25" customHeight="1" x14ac:dyDescent="0.35">
      <c r="A22" s="10" t="s">
        <v>309</v>
      </c>
      <c r="B22" s="14" t="s">
        <v>131</v>
      </c>
      <c r="C22" s="8">
        <v>3441823.3</v>
      </c>
    </row>
    <row r="23" spans="1:3" ht="134.25" customHeight="1" x14ac:dyDescent="0.35">
      <c r="A23" s="10" t="s">
        <v>308</v>
      </c>
      <c r="B23" s="14" t="s">
        <v>132</v>
      </c>
      <c r="C23" s="8">
        <v>1110364.3999999999</v>
      </c>
    </row>
    <row r="24" spans="1:3" ht="21.75" customHeight="1" x14ac:dyDescent="0.35">
      <c r="A24" s="10" t="s">
        <v>392</v>
      </c>
      <c r="B24" s="14" t="s">
        <v>7</v>
      </c>
      <c r="C24" s="5">
        <f>SUM(C25:C35)</f>
        <v>8972412.8999999985</v>
      </c>
    </row>
    <row r="25" spans="1:3" ht="225.75" customHeight="1" x14ac:dyDescent="0.35">
      <c r="A25" s="10" t="s">
        <v>382</v>
      </c>
      <c r="B25" s="14" t="s">
        <v>432</v>
      </c>
      <c r="C25" s="8">
        <v>4090279.8</v>
      </c>
    </row>
    <row r="26" spans="1:3" ht="172.5" customHeight="1" x14ac:dyDescent="0.35">
      <c r="A26" s="10" t="s">
        <v>383</v>
      </c>
      <c r="B26" s="14" t="s">
        <v>433</v>
      </c>
      <c r="C26" s="8">
        <v>12424.8</v>
      </c>
    </row>
    <row r="27" spans="1:3" ht="150" customHeight="1" x14ac:dyDescent="0.35">
      <c r="A27" s="10" t="s">
        <v>384</v>
      </c>
      <c r="B27" s="15" t="s">
        <v>434</v>
      </c>
      <c r="C27" s="9">
        <v>51973.1</v>
      </c>
    </row>
    <row r="28" spans="1:3" ht="96" customHeight="1" x14ac:dyDescent="0.35">
      <c r="A28" s="10" t="s">
        <v>385</v>
      </c>
      <c r="B28" s="14" t="s">
        <v>8</v>
      </c>
      <c r="C28" s="9">
        <v>6369.3</v>
      </c>
    </row>
    <row r="29" spans="1:3" ht="409.6" customHeight="1" x14ac:dyDescent="0.35">
      <c r="A29" s="34" t="s">
        <v>307</v>
      </c>
      <c r="B29" s="33" t="s">
        <v>435</v>
      </c>
      <c r="C29" s="35">
        <v>339741.1</v>
      </c>
    </row>
    <row r="30" spans="1:3" ht="58.5" customHeight="1" x14ac:dyDescent="0.35">
      <c r="A30" s="34"/>
      <c r="B30" s="33"/>
      <c r="C30" s="35"/>
    </row>
    <row r="31" spans="1:3" ht="113.25" customHeight="1" x14ac:dyDescent="0.35">
      <c r="A31" s="10" t="s">
        <v>306</v>
      </c>
      <c r="B31" s="14" t="s">
        <v>436</v>
      </c>
      <c r="C31" s="9">
        <v>24702.6</v>
      </c>
    </row>
    <row r="32" spans="1:3" ht="112.5" customHeight="1" x14ac:dyDescent="0.35">
      <c r="A32" s="10" t="s">
        <v>305</v>
      </c>
      <c r="B32" s="14" t="s">
        <v>437</v>
      </c>
      <c r="C32" s="11">
        <v>313033.2</v>
      </c>
    </row>
    <row r="33" spans="1:3" ht="300.75" customHeight="1" x14ac:dyDescent="0.35">
      <c r="A33" s="10" t="s">
        <v>401</v>
      </c>
      <c r="B33" s="14" t="s">
        <v>402</v>
      </c>
      <c r="C33" s="11">
        <v>44085</v>
      </c>
    </row>
    <row r="34" spans="1:3" ht="56.25" customHeight="1" x14ac:dyDescent="0.35">
      <c r="A34" s="10" t="s">
        <v>403</v>
      </c>
      <c r="B34" s="14" t="s">
        <v>438</v>
      </c>
      <c r="C34" s="11">
        <v>4072532.9</v>
      </c>
    </row>
    <row r="35" spans="1:3" ht="57.75" customHeight="1" x14ac:dyDescent="0.35">
      <c r="A35" s="10" t="s">
        <v>404</v>
      </c>
      <c r="B35" s="14" t="s">
        <v>405</v>
      </c>
      <c r="C35" s="11">
        <v>17271.099999999999</v>
      </c>
    </row>
    <row r="36" spans="1:3" ht="39.75" customHeight="1" x14ac:dyDescent="0.35">
      <c r="A36" s="13" t="s">
        <v>304</v>
      </c>
      <c r="B36" s="16" t="s">
        <v>9</v>
      </c>
      <c r="C36" s="6">
        <f>C37</f>
        <v>67552.800000000003</v>
      </c>
    </row>
    <row r="37" spans="1:3" ht="39.75" customHeight="1" x14ac:dyDescent="0.35">
      <c r="A37" s="10" t="s">
        <v>303</v>
      </c>
      <c r="B37" s="14" t="s">
        <v>10</v>
      </c>
      <c r="C37" s="5">
        <f>SUM(C38,C40,C42,C44)</f>
        <v>67552.800000000003</v>
      </c>
    </row>
    <row r="38" spans="1:3" ht="77.25" customHeight="1" x14ac:dyDescent="0.35">
      <c r="A38" s="10" t="s">
        <v>302</v>
      </c>
      <c r="B38" s="14" t="s">
        <v>11</v>
      </c>
      <c r="C38" s="5">
        <f>C39</f>
        <v>35991</v>
      </c>
    </row>
    <row r="39" spans="1:3" ht="114.75" customHeight="1" x14ac:dyDescent="0.35">
      <c r="A39" s="10" t="s">
        <v>301</v>
      </c>
      <c r="B39" s="14" t="s">
        <v>91</v>
      </c>
      <c r="C39" s="21">
        <v>35991</v>
      </c>
    </row>
    <row r="40" spans="1:3" ht="96.75" customHeight="1" x14ac:dyDescent="0.35">
      <c r="A40" s="10" t="s">
        <v>300</v>
      </c>
      <c r="B40" s="14" t="s">
        <v>12</v>
      </c>
      <c r="C40" s="5">
        <f>C41</f>
        <v>184.8</v>
      </c>
    </row>
    <row r="41" spans="1:3" ht="132.75" customHeight="1" x14ac:dyDescent="0.35">
      <c r="A41" s="10" t="s">
        <v>299</v>
      </c>
      <c r="B41" s="14" t="s">
        <v>92</v>
      </c>
      <c r="C41" s="21">
        <v>184.8</v>
      </c>
    </row>
    <row r="42" spans="1:3" ht="78" customHeight="1" x14ac:dyDescent="0.35">
      <c r="A42" s="10" t="s">
        <v>298</v>
      </c>
      <c r="B42" s="14" t="s">
        <v>13</v>
      </c>
      <c r="C42" s="5">
        <f>C43</f>
        <v>36977.300000000003</v>
      </c>
    </row>
    <row r="43" spans="1:3" ht="115.5" customHeight="1" x14ac:dyDescent="0.35">
      <c r="A43" s="10" t="s">
        <v>297</v>
      </c>
      <c r="B43" s="14" t="s">
        <v>93</v>
      </c>
      <c r="C43" s="21">
        <v>36977.300000000003</v>
      </c>
    </row>
    <row r="44" spans="1:3" ht="78.75" customHeight="1" x14ac:dyDescent="0.35">
      <c r="A44" s="10" t="s">
        <v>296</v>
      </c>
      <c r="B44" s="14" t="s">
        <v>14</v>
      </c>
      <c r="C44" s="5">
        <f>C45</f>
        <v>-5600.3</v>
      </c>
    </row>
    <row r="45" spans="1:3" ht="114.75" customHeight="1" x14ac:dyDescent="0.35">
      <c r="A45" s="10" t="s">
        <v>295</v>
      </c>
      <c r="B45" s="14" t="s">
        <v>94</v>
      </c>
      <c r="C45" s="21">
        <v>-5600.3</v>
      </c>
    </row>
    <row r="46" spans="1:3" ht="21" customHeight="1" x14ac:dyDescent="0.35">
      <c r="A46" s="13" t="s">
        <v>294</v>
      </c>
      <c r="B46" s="16" t="s">
        <v>15</v>
      </c>
      <c r="C46" s="6">
        <f>SUM(C47,C52,C54)</f>
        <v>1268401.9999999998</v>
      </c>
    </row>
    <row r="47" spans="1:3" ht="37.5" customHeight="1" x14ac:dyDescent="0.35">
      <c r="A47" s="10" t="s">
        <v>293</v>
      </c>
      <c r="B47" s="14" t="s">
        <v>90</v>
      </c>
      <c r="C47" s="5">
        <f>SUM(C48,C50)</f>
        <v>1156355.7</v>
      </c>
    </row>
    <row r="48" spans="1:3" ht="37.5" customHeight="1" x14ac:dyDescent="0.35">
      <c r="A48" s="10" t="s">
        <v>292</v>
      </c>
      <c r="B48" s="14" t="s">
        <v>95</v>
      </c>
      <c r="C48" s="5">
        <f>C49</f>
        <v>871347.4</v>
      </c>
    </row>
    <row r="49" spans="1:3" ht="37.5" customHeight="1" x14ac:dyDescent="0.35">
      <c r="A49" s="10" t="s">
        <v>291</v>
      </c>
      <c r="B49" s="14" t="s">
        <v>95</v>
      </c>
      <c r="C49" s="9">
        <v>871347.4</v>
      </c>
    </row>
    <row r="50" spans="1:3" ht="37.5" customHeight="1" x14ac:dyDescent="0.35">
      <c r="A50" s="10" t="s">
        <v>290</v>
      </c>
      <c r="B50" s="14" t="s">
        <v>96</v>
      </c>
      <c r="C50" s="5">
        <f>C51</f>
        <v>285008.3</v>
      </c>
    </row>
    <row r="51" spans="1:3" ht="78" customHeight="1" x14ac:dyDescent="0.35">
      <c r="A51" s="10" t="s">
        <v>289</v>
      </c>
      <c r="B51" s="14" t="s">
        <v>97</v>
      </c>
      <c r="C51" s="9">
        <v>285008.3</v>
      </c>
    </row>
    <row r="52" spans="1:3" ht="18" x14ac:dyDescent="0.35">
      <c r="A52" s="10" t="s">
        <v>288</v>
      </c>
      <c r="B52" s="14" t="s">
        <v>129</v>
      </c>
      <c r="C52" s="5">
        <f>C53</f>
        <v>763.9</v>
      </c>
    </row>
    <row r="53" spans="1:3" ht="18" x14ac:dyDescent="0.35">
      <c r="A53" s="10" t="s">
        <v>287</v>
      </c>
      <c r="B53" s="14" t="s">
        <v>129</v>
      </c>
      <c r="C53" s="9">
        <v>763.9</v>
      </c>
    </row>
    <row r="54" spans="1:3" ht="18.75" customHeight="1" x14ac:dyDescent="0.35">
      <c r="A54" s="10" t="s">
        <v>286</v>
      </c>
      <c r="B54" s="14" t="s">
        <v>16</v>
      </c>
      <c r="C54" s="5">
        <f>C55</f>
        <v>111282.4</v>
      </c>
    </row>
    <row r="55" spans="1:3" ht="38.25" customHeight="1" x14ac:dyDescent="0.35">
      <c r="A55" s="10" t="s">
        <v>285</v>
      </c>
      <c r="B55" s="14" t="s">
        <v>17</v>
      </c>
      <c r="C55" s="9">
        <v>111282.4</v>
      </c>
    </row>
    <row r="56" spans="1:3" ht="21" customHeight="1" x14ac:dyDescent="0.35">
      <c r="A56" s="13" t="s">
        <v>284</v>
      </c>
      <c r="B56" s="16" t="s">
        <v>18</v>
      </c>
      <c r="C56" s="6">
        <f>SUM(C57,C59)</f>
        <v>93853.3</v>
      </c>
    </row>
    <row r="57" spans="1:3" ht="21" customHeight="1" x14ac:dyDescent="0.35">
      <c r="A57" s="10" t="s">
        <v>283</v>
      </c>
      <c r="B57" s="14" t="s">
        <v>19</v>
      </c>
      <c r="C57" s="5">
        <f>C58</f>
        <v>73916.800000000003</v>
      </c>
    </row>
    <row r="58" spans="1:3" ht="39.75" customHeight="1" x14ac:dyDescent="0.35">
      <c r="A58" s="10" t="s">
        <v>282</v>
      </c>
      <c r="B58" s="14" t="s">
        <v>20</v>
      </c>
      <c r="C58" s="9">
        <v>73916.800000000003</v>
      </c>
    </row>
    <row r="59" spans="1:3" ht="19.5" customHeight="1" x14ac:dyDescent="0.35">
      <c r="A59" s="10" t="s">
        <v>281</v>
      </c>
      <c r="B59" s="14" t="s">
        <v>21</v>
      </c>
      <c r="C59" s="5">
        <f>SUM(C60,C62)</f>
        <v>19936.5</v>
      </c>
    </row>
    <row r="60" spans="1:3" ht="19.5" customHeight="1" x14ac:dyDescent="0.35">
      <c r="A60" s="10" t="s">
        <v>280</v>
      </c>
      <c r="B60" s="14" t="s">
        <v>22</v>
      </c>
      <c r="C60" s="5">
        <f>C61</f>
        <v>11179.3</v>
      </c>
    </row>
    <row r="61" spans="1:3" ht="36.75" customHeight="1" x14ac:dyDescent="0.35">
      <c r="A61" s="10" t="s">
        <v>279</v>
      </c>
      <c r="B61" s="14" t="s">
        <v>23</v>
      </c>
      <c r="C61" s="9">
        <v>11179.3</v>
      </c>
    </row>
    <row r="62" spans="1:3" ht="19.5" customHeight="1" x14ac:dyDescent="0.35">
      <c r="A62" s="10" t="s">
        <v>278</v>
      </c>
      <c r="B62" s="14" t="s">
        <v>24</v>
      </c>
      <c r="C62" s="5">
        <f>C63</f>
        <v>8757.2000000000007</v>
      </c>
    </row>
    <row r="63" spans="1:3" ht="36.75" customHeight="1" x14ac:dyDescent="0.35">
      <c r="A63" s="10" t="s">
        <v>277</v>
      </c>
      <c r="B63" s="14" t="s">
        <v>25</v>
      </c>
      <c r="C63" s="11">
        <v>8757.2000000000007</v>
      </c>
    </row>
    <row r="64" spans="1:3" ht="21" customHeight="1" x14ac:dyDescent="0.35">
      <c r="A64" s="13" t="s">
        <v>276</v>
      </c>
      <c r="B64" s="16" t="s">
        <v>26</v>
      </c>
      <c r="C64" s="6">
        <f>SUM(C65,C67,C69)</f>
        <v>58482.2</v>
      </c>
    </row>
    <row r="65" spans="1:3" ht="38.25" customHeight="1" x14ac:dyDescent="0.35">
      <c r="A65" s="10" t="s">
        <v>275</v>
      </c>
      <c r="B65" s="14" t="s">
        <v>27</v>
      </c>
      <c r="C65" s="5">
        <f>C66</f>
        <v>58462.2</v>
      </c>
    </row>
    <row r="66" spans="1:3" ht="54" x14ac:dyDescent="0.35">
      <c r="A66" s="10" t="s">
        <v>274</v>
      </c>
      <c r="B66" s="14" t="s">
        <v>28</v>
      </c>
      <c r="C66" s="8">
        <f>58452.2+10</f>
        <v>58462.2</v>
      </c>
    </row>
    <row r="67" spans="1:3" ht="56.25" customHeight="1" x14ac:dyDescent="0.35">
      <c r="A67" s="10" t="s">
        <v>273</v>
      </c>
      <c r="B67" s="14" t="s">
        <v>98</v>
      </c>
      <c r="C67" s="5">
        <f>C68</f>
        <v>5</v>
      </c>
    </row>
    <row r="68" spans="1:3" ht="72" x14ac:dyDescent="0.35">
      <c r="A68" s="10" t="s">
        <v>272</v>
      </c>
      <c r="B68" s="14" t="s">
        <v>99</v>
      </c>
      <c r="C68" s="8">
        <v>5</v>
      </c>
    </row>
    <row r="69" spans="1:3" ht="40.5" customHeight="1" x14ac:dyDescent="0.35">
      <c r="A69" s="10" t="s">
        <v>271</v>
      </c>
      <c r="B69" s="14" t="s">
        <v>29</v>
      </c>
      <c r="C69" s="5">
        <f>C70</f>
        <v>15</v>
      </c>
    </row>
    <row r="70" spans="1:3" ht="39" customHeight="1" x14ac:dyDescent="0.35">
      <c r="A70" s="10" t="s">
        <v>452</v>
      </c>
      <c r="B70" s="14" t="s">
        <v>30</v>
      </c>
      <c r="C70" s="8">
        <f>C71</f>
        <v>15</v>
      </c>
    </row>
    <row r="71" spans="1:3" ht="39" customHeight="1" x14ac:dyDescent="0.35">
      <c r="A71" s="10" t="s">
        <v>451</v>
      </c>
      <c r="B71" s="14" t="s">
        <v>453</v>
      </c>
      <c r="C71" s="8">
        <v>15</v>
      </c>
    </row>
    <row r="72" spans="1:3" ht="38.25" customHeight="1" x14ac:dyDescent="0.35">
      <c r="A72" s="13" t="s">
        <v>270</v>
      </c>
      <c r="B72" s="16" t="s">
        <v>31</v>
      </c>
      <c r="C72" s="6">
        <f>SUM(C73,C82,C85)</f>
        <v>1339510.8</v>
      </c>
    </row>
    <row r="73" spans="1:3" ht="93.75" customHeight="1" x14ac:dyDescent="0.35">
      <c r="A73" s="10" t="s">
        <v>269</v>
      </c>
      <c r="B73" s="14" t="s">
        <v>32</v>
      </c>
      <c r="C73" s="5">
        <f>SUM(C74,C76,C78,C80)</f>
        <v>1121735.8999999999</v>
      </c>
    </row>
    <row r="74" spans="1:3" ht="77.25" customHeight="1" x14ac:dyDescent="0.35">
      <c r="A74" s="10" t="s">
        <v>268</v>
      </c>
      <c r="B74" s="14" t="s">
        <v>33</v>
      </c>
      <c r="C74" s="5">
        <f>C75</f>
        <v>944362.1</v>
      </c>
    </row>
    <row r="75" spans="1:3" ht="77.25" customHeight="1" x14ac:dyDescent="0.35">
      <c r="A75" s="10" t="s">
        <v>267</v>
      </c>
      <c r="B75" s="14" t="s">
        <v>34</v>
      </c>
      <c r="C75" s="9">
        <v>944362.1</v>
      </c>
    </row>
    <row r="76" spans="1:3" ht="76.5" customHeight="1" x14ac:dyDescent="0.35">
      <c r="A76" s="10" t="s">
        <v>266</v>
      </c>
      <c r="B76" s="14" t="s">
        <v>35</v>
      </c>
      <c r="C76" s="5">
        <f>C77</f>
        <v>2364</v>
      </c>
    </row>
    <row r="77" spans="1:3" ht="79.5" customHeight="1" x14ac:dyDescent="0.35">
      <c r="A77" s="10" t="s">
        <v>265</v>
      </c>
      <c r="B77" s="17" t="s">
        <v>36</v>
      </c>
      <c r="C77" s="9">
        <v>2364</v>
      </c>
    </row>
    <row r="78" spans="1:3" ht="95.25" customHeight="1" x14ac:dyDescent="0.35">
      <c r="A78" s="10" t="s">
        <v>264</v>
      </c>
      <c r="B78" s="14" t="s">
        <v>100</v>
      </c>
      <c r="C78" s="5">
        <f>C79</f>
        <v>2023.8</v>
      </c>
    </row>
    <row r="79" spans="1:3" ht="75.75" customHeight="1" x14ac:dyDescent="0.35">
      <c r="A79" s="10" t="s">
        <v>263</v>
      </c>
      <c r="B79" s="14" t="s">
        <v>73</v>
      </c>
      <c r="C79" s="9">
        <v>2023.8</v>
      </c>
    </row>
    <row r="80" spans="1:3" ht="39" customHeight="1" x14ac:dyDescent="0.35">
      <c r="A80" s="10" t="s">
        <v>262</v>
      </c>
      <c r="B80" s="14" t="s">
        <v>37</v>
      </c>
      <c r="C80" s="5">
        <f>C81</f>
        <v>172986</v>
      </c>
    </row>
    <row r="81" spans="1:3" ht="39" customHeight="1" x14ac:dyDescent="0.35">
      <c r="A81" s="10" t="s">
        <v>261</v>
      </c>
      <c r="B81" s="14" t="s">
        <v>38</v>
      </c>
      <c r="C81" s="9">
        <v>172986</v>
      </c>
    </row>
    <row r="82" spans="1:3" ht="40.5" customHeight="1" x14ac:dyDescent="0.35">
      <c r="A82" s="10" t="s">
        <v>260</v>
      </c>
      <c r="B82" s="14" t="s">
        <v>101</v>
      </c>
      <c r="C82" s="5">
        <f t="shared" ref="C82:C83" si="0">C83</f>
        <v>3353.6</v>
      </c>
    </row>
    <row r="83" spans="1:3" ht="40.5" customHeight="1" x14ac:dyDescent="0.35">
      <c r="A83" s="10" t="s">
        <v>259</v>
      </c>
      <c r="B83" s="14" t="s">
        <v>102</v>
      </c>
      <c r="C83" s="5">
        <f t="shared" si="0"/>
        <v>3353.6</v>
      </c>
    </row>
    <row r="84" spans="1:3" ht="114" customHeight="1" x14ac:dyDescent="0.35">
      <c r="A84" s="10" t="s">
        <v>258</v>
      </c>
      <c r="B84" s="14" t="s">
        <v>103</v>
      </c>
      <c r="C84" s="12">
        <v>3353.6</v>
      </c>
    </row>
    <row r="85" spans="1:3" ht="78" customHeight="1" x14ac:dyDescent="0.35">
      <c r="A85" s="10" t="s">
        <v>257</v>
      </c>
      <c r="B85" s="14" t="s">
        <v>39</v>
      </c>
      <c r="C85" s="5">
        <f>SUM(C86,C88,C99)</f>
        <v>214421.3</v>
      </c>
    </row>
    <row r="86" spans="1:3" ht="36" x14ac:dyDescent="0.35">
      <c r="A86" s="10" t="s">
        <v>256</v>
      </c>
      <c r="B86" s="14" t="s">
        <v>133</v>
      </c>
      <c r="C86" s="5">
        <f>C87</f>
        <v>4.5999999999999996</v>
      </c>
    </row>
    <row r="87" spans="1:3" ht="36" x14ac:dyDescent="0.35">
      <c r="A87" s="10" t="s">
        <v>396</v>
      </c>
      <c r="B87" s="14" t="s">
        <v>134</v>
      </c>
      <c r="C87" s="9">
        <v>4.5999999999999996</v>
      </c>
    </row>
    <row r="88" spans="1:3" ht="78" customHeight="1" x14ac:dyDescent="0.35">
      <c r="A88" s="10" t="s">
        <v>255</v>
      </c>
      <c r="B88" s="14" t="s">
        <v>40</v>
      </c>
      <c r="C88" s="5">
        <f>C89</f>
        <v>212121.4</v>
      </c>
    </row>
    <row r="89" spans="1:3" ht="78" customHeight="1" x14ac:dyDescent="0.35">
      <c r="A89" s="10" t="s">
        <v>254</v>
      </c>
      <c r="B89" s="14" t="s">
        <v>41</v>
      </c>
      <c r="C89" s="5">
        <f>SUM(C90,C96,C97,C98)</f>
        <v>212121.4</v>
      </c>
    </row>
    <row r="90" spans="1:3" ht="95.25" customHeight="1" x14ac:dyDescent="0.35">
      <c r="A90" s="10" t="s">
        <v>458</v>
      </c>
      <c r="B90" s="14" t="s">
        <v>118</v>
      </c>
      <c r="C90" s="5">
        <f>SUM(C91:C95)</f>
        <v>83166</v>
      </c>
    </row>
    <row r="91" spans="1:3" ht="95.25" customHeight="1" x14ac:dyDescent="0.35">
      <c r="A91" s="31" t="s">
        <v>459</v>
      </c>
      <c r="B91" s="14" t="s">
        <v>118</v>
      </c>
      <c r="C91" s="5">
        <v>45</v>
      </c>
    </row>
    <row r="92" spans="1:3" ht="95.25" customHeight="1" x14ac:dyDescent="0.35">
      <c r="A92" s="31" t="s">
        <v>460</v>
      </c>
      <c r="B92" s="14" t="s">
        <v>118</v>
      </c>
      <c r="C92" s="5">
        <v>9.1</v>
      </c>
    </row>
    <row r="93" spans="1:3" ht="95.25" customHeight="1" x14ac:dyDescent="0.35">
      <c r="A93" s="31" t="s">
        <v>461</v>
      </c>
      <c r="B93" s="14" t="s">
        <v>118</v>
      </c>
      <c r="C93" s="5">
        <v>45.7</v>
      </c>
    </row>
    <row r="94" spans="1:3" ht="95.25" customHeight="1" x14ac:dyDescent="0.35">
      <c r="A94" s="31" t="s">
        <v>253</v>
      </c>
      <c r="B94" s="14" t="s">
        <v>118</v>
      </c>
      <c r="C94" s="5">
        <v>82850.2</v>
      </c>
    </row>
    <row r="95" spans="1:3" ht="95.25" customHeight="1" x14ac:dyDescent="0.35">
      <c r="A95" s="31" t="s">
        <v>462</v>
      </c>
      <c r="B95" s="14" t="s">
        <v>118</v>
      </c>
      <c r="C95" s="5">
        <v>216</v>
      </c>
    </row>
    <row r="96" spans="1:3" ht="97.5" customHeight="1" x14ac:dyDescent="0.35">
      <c r="A96" s="10" t="s">
        <v>252</v>
      </c>
      <c r="B96" s="18" t="s">
        <v>395</v>
      </c>
      <c r="C96" s="9">
        <v>114553</v>
      </c>
    </row>
    <row r="97" spans="1:3" ht="90" x14ac:dyDescent="0.35">
      <c r="A97" s="10" t="s">
        <v>251</v>
      </c>
      <c r="B97" s="14" t="s">
        <v>89</v>
      </c>
      <c r="C97" s="9">
        <v>9506.4</v>
      </c>
    </row>
    <row r="98" spans="1:3" ht="77.25" customHeight="1" x14ac:dyDescent="0.35">
      <c r="A98" s="10" t="s">
        <v>250</v>
      </c>
      <c r="B98" s="14" t="s">
        <v>135</v>
      </c>
      <c r="C98" s="5">
        <v>4896</v>
      </c>
    </row>
    <row r="99" spans="1:3" ht="94.5" customHeight="1" x14ac:dyDescent="0.35">
      <c r="A99" s="10" t="s">
        <v>249</v>
      </c>
      <c r="B99" s="14" t="s">
        <v>104</v>
      </c>
      <c r="C99" s="5">
        <f>C100</f>
        <v>2295.3000000000002</v>
      </c>
    </row>
    <row r="100" spans="1:3" ht="94.5" customHeight="1" x14ac:dyDescent="0.35">
      <c r="A100" s="10" t="s">
        <v>248</v>
      </c>
      <c r="B100" s="14" t="s">
        <v>105</v>
      </c>
      <c r="C100" s="9">
        <v>2295.3000000000002</v>
      </c>
    </row>
    <row r="101" spans="1:3" ht="21" customHeight="1" x14ac:dyDescent="0.35">
      <c r="A101" s="13" t="s">
        <v>247</v>
      </c>
      <c r="B101" s="16" t="s">
        <v>42</v>
      </c>
      <c r="C101" s="6">
        <f>C102</f>
        <v>1378712.3000000003</v>
      </c>
    </row>
    <row r="102" spans="1:3" ht="19.5" customHeight="1" x14ac:dyDescent="0.35">
      <c r="A102" s="10" t="s">
        <v>246</v>
      </c>
      <c r="B102" s="14" t="s">
        <v>43</v>
      </c>
      <c r="C102" s="5">
        <f>SUM(C103:C105)</f>
        <v>1378712.3000000003</v>
      </c>
    </row>
    <row r="103" spans="1:3" ht="39.75" customHeight="1" x14ac:dyDescent="0.35">
      <c r="A103" s="10" t="s">
        <v>245</v>
      </c>
      <c r="B103" s="14" t="s">
        <v>66</v>
      </c>
      <c r="C103" s="5">
        <v>593436</v>
      </c>
    </row>
    <row r="104" spans="1:3" ht="19.5" customHeight="1" x14ac:dyDescent="0.35">
      <c r="A104" s="10" t="s">
        <v>244</v>
      </c>
      <c r="B104" s="14" t="s">
        <v>44</v>
      </c>
      <c r="C104" s="5">
        <v>229076.80000000002</v>
      </c>
    </row>
    <row r="105" spans="1:3" ht="19.5" customHeight="1" x14ac:dyDescent="0.35">
      <c r="A105" s="10" t="s">
        <v>243</v>
      </c>
      <c r="B105" s="14" t="s">
        <v>45</v>
      </c>
      <c r="C105" s="5">
        <f>SUM(C106:C107)</f>
        <v>556199.50000000012</v>
      </c>
    </row>
    <row r="106" spans="1:3" ht="19.5" customHeight="1" x14ac:dyDescent="0.35">
      <c r="A106" s="10" t="s">
        <v>242</v>
      </c>
      <c r="B106" s="14" t="s">
        <v>80</v>
      </c>
      <c r="C106" s="5">
        <v>553290.70000000007</v>
      </c>
    </row>
    <row r="107" spans="1:3" ht="19.5" customHeight="1" x14ac:dyDescent="0.35">
      <c r="A107" s="10" t="s">
        <v>241</v>
      </c>
      <c r="B107" s="14" t="s">
        <v>81</v>
      </c>
      <c r="C107" s="5">
        <v>2908.8</v>
      </c>
    </row>
    <row r="108" spans="1:3" ht="35" x14ac:dyDescent="0.35">
      <c r="A108" s="13" t="s">
        <v>240</v>
      </c>
      <c r="B108" s="16" t="s">
        <v>79</v>
      </c>
      <c r="C108" s="6">
        <f>SUM(C109,C112)</f>
        <v>40761.899999999994</v>
      </c>
    </row>
    <row r="109" spans="1:3" ht="20.25" customHeight="1" x14ac:dyDescent="0.35">
      <c r="A109" s="10" t="s">
        <v>239</v>
      </c>
      <c r="B109" s="14" t="s">
        <v>46</v>
      </c>
      <c r="C109" s="5">
        <f t="shared" ref="C109:C110" si="1">C110</f>
        <v>300.5</v>
      </c>
    </row>
    <row r="110" spans="1:3" ht="20.25" customHeight="1" x14ac:dyDescent="0.35">
      <c r="A110" s="10" t="s">
        <v>238</v>
      </c>
      <c r="B110" s="14" t="s">
        <v>47</v>
      </c>
      <c r="C110" s="5">
        <f t="shared" si="1"/>
        <v>300.5</v>
      </c>
    </row>
    <row r="111" spans="1:3" ht="35.25" customHeight="1" x14ac:dyDescent="0.35">
      <c r="A111" s="10" t="s">
        <v>237</v>
      </c>
      <c r="B111" s="14" t="s">
        <v>48</v>
      </c>
      <c r="C111" s="9">
        <v>300.5</v>
      </c>
    </row>
    <row r="112" spans="1:3" ht="18" x14ac:dyDescent="0.35">
      <c r="A112" s="10" t="s">
        <v>236</v>
      </c>
      <c r="B112" s="14" t="s">
        <v>49</v>
      </c>
      <c r="C112" s="5">
        <f>SUM(C113,C120)</f>
        <v>40461.399999999994</v>
      </c>
    </row>
    <row r="113" spans="1:3" ht="36" x14ac:dyDescent="0.35">
      <c r="A113" s="10" t="s">
        <v>235</v>
      </c>
      <c r="B113" s="14" t="s">
        <v>50</v>
      </c>
      <c r="C113" s="5">
        <f>C114</f>
        <v>1704.2</v>
      </c>
    </row>
    <row r="114" spans="1:3" ht="36" x14ac:dyDescent="0.35">
      <c r="A114" s="10" t="s">
        <v>234</v>
      </c>
      <c r="B114" s="14" t="s">
        <v>51</v>
      </c>
      <c r="C114" s="5">
        <f>SUM(C115:C119)</f>
        <v>1704.2</v>
      </c>
    </row>
    <row r="115" spans="1:3" ht="36" x14ac:dyDescent="0.35">
      <c r="A115" s="10" t="s">
        <v>369</v>
      </c>
      <c r="B115" s="14" t="s">
        <v>51</v>
      </c>
      <c r="C115" s="5">
        <v>87.5</v>
      </c>
    </row>
    <row r="116" spans="1:3" ht="36" x14ac:dyDescent="0.35">
      <c r="A116" s="10" t="s">
        <v>233</v>
      </c>
      <c r="B116" s="14" t="s">
        <v>51</v>
      </c>
      <c r="C116" s="5">
        <v>206.2</v>
      </c>
    </row>
    <row r="117" spans="1:3" ht="36" x14ac:dyDescent="0.35">
      <c r="A117" s="10" t="s">
        <v>232</v>
      </c>
      <c r="B117" s="14" t="s">
        <v>51</v>
      </c>
      <c r="C117" s="5">
        <v>164.3</v>
      </c>
    </row>
    <row r="118" spans="1:3" ht="36" x14ac:dyDescent="0.35">
      <c r="A118" s="10" t="s">
        <v>370</v>
      </c>
      <c r="B118" s="14" t="s">
        <v>51</v>
      </c>
      <c r="C118" s="5">
        <v>86.5</v>
      </c>
    </row>
    <row r="119" spans="1:3" ht="36" x14ac:dyDescent="0.35">
      <c r="A119" s="10" t="s">
        <v>231</v>
      </c>
      <c r="B119" s="14" t="s">
        <v>51</v>
      </c>
      <c r="C119" s="5">
        <v>1159.7</v>
      </c>
    </row>
    <row r="120" spans="1:3" ht="18" x14ac:dyDescent="0.35">
      <c r="A120" s="10" t="s">
        <v>230</v>
      </c>
      <c r="B120" s="14" t="s">
        <v>136</v>
      </c>
      <c r="C120" s="5">
        <f t="shared" ref="C120:C121" si="2">C121</f>
        <v>38757.199999999997</v>
      </c>
    </row>
    <row r="121" spans="1:3" ht="18" x14ac:dyDescent="0.35">
      <c r="A121" s="10" t="s">
        <v>229</v>
      </c>
      <c r="B121" s="14" t="s">
        <v>137</v>
      </c>
      <c r="C121" s="5">
        <f t="shared" si="2"/>
        <v>38757.199999999997</v>
      </c>
    </row>
    <row r="122" spans="1:3" ht="36" x14ac:dyDescent="0.35">
      <c r="A122" s="10" t="s">
        <v>228</v>
      </c>
      <c r="B122" s="14" t="s">
        <v>138</v>
      </c>
      <c r="C122" s="5">
        <v>38757.199999999997</v>
      </c>
    </row>
    <row r="123" spans="1:3" ht="35" x14ac:dyDescent="0.35">
      <c r="A123" s="13" t="s">
        <v>227</v>
      </c>
      <c r="B123" s="16" t="s">
        <v>52</v>
      </c>
      <c r="C123" s="6">
        <f t="shared" ref="C123" si="3">SUM(C124,C127)</f>
        <v>55660.1</v>
      </c>
    </row>
    <row r="124" spans="1:3" ht="78" customHeight="1" x14ac:dyDescent="0.35">
      <c r="A124" s="10" t="s">
        <v>226</v>
      </c>
      <c r="B124" s="14" t="s">
        <v>67</v>
      </c>
      <c r="C124" s="5">
        <f t="shared" ref="C124:C125" si="4">C125</f>
        <v>47660.1</v>
      </c>
    </row>
    <row r="125" spans="1:3" ht="94.5" customHeight="1" x14ac:dyDescent="0.35">
      <c r="A125" s="10" t="s">
        <v>225</v>
      </c>
      <c r="B125" s="14" t="s">
        <v>68</v>
      </c>
      <c r="C125" s="5">
        <f t="shared" si="4"/>
        <v>47660.1</v>
      </c>
    </row>
    <row r="126" spans="1:3" ht="95.25" customHeight="1" x14ac:dyDescent="0.35">
      <c r="A126" s="10" t="s">
        <v>312</v>
      </c>
      <c r="B126" s="14" t="s">
        <v>53</v>
      </c>
      <c r="C126" s="5">
        <v>47660.1</v>
      </c>
    </row>
    <row r="127" spans="1:3" ht="36" x14ac:dyDescent="0.35">
      <c r="A127" s="10" t="s">
        <v>313</v>
      </c>
      <c r="B127" s="14" t="s">
        <v>54</v>
      </c>
      <c r="C127" s="5">
        <f t="shared" ref="C127:C128" si="5">C128</f>
        <v>8000</v>
      </c>
    </row>
    <row r="128" spans="1:3" ht="36" x14ac:dyDescent="0.35">
      <c r="A128" s="10" t="s">
        <v>314</v>
      </c>
      <c r="B128" s="14" t="s">
        <v>55</v>
      </c>
      <c r="C128" s="5">
        <f t="shared" si="5"/>
        <v>8000</v>
      </c>
    </row>
    <row r="129" spans="1:3" ht="39.75" customHeight="1" x14ac:dyDescent="0.35">
      <c r="A129" s="10" t="s">
        <v>315</v>
      </c>
      <c r="B129" s="14" t="s">
        <v>56</v>
      </c>
      <c r="C129" s="5">
        <v>8000</v>
      </c>
    </row>
    <row r="130" spans="1:3" ht="21" customHeight="1" x14ac:dyDescent="0.35">
      <c r="A130" s="13" t="s">
        <v>316</v>
      </c>
      <c r="B130" s="16" t="s">
        <v>57</v>
      </c>
      <c r="C130" s="6">
        <f>SUM(C131,C169,C174,C192)</f>
        <v>802769</v>
      </c>
    </row>
    <row r="131" spans="1:3" ht="36" x14ac:dyDescent="0.35">
      <c r="A131" s="10" t="s">
        <v>317</v>
      </c>
      <c r="B131" s="14" t="s">
        <v>106</v>
      </c>
      <c r="C131" s="5">
        <f>SUM(C132,C136,C140,C144,C146,C148,C150,C152,C155,C157,C159,C164)</f>
        <v>4822.0000000000009</v>
      </c>
    </row>
    <row r="132" spans="1:3" ht="57.75" customHeight="1" x14ac:dyDescent="0.35">
      <c r="A132" s="10" t="s">
        <v>318</v>
      </c>
      <c r="B132" s="14" t="s">
        <v>119</v>
      </c>
      <c r="C132" s="5">
        <f>C133</f>
        <v>39.400000000000006</v>
      </c>
    </row>
    <row r="133" spans="1:3" ht="75" customHeight="1" x14ac:dyDescent="0.35">
      <c r="A133" s="10" t="s">
        <v>319</v>
      </c>
      <c r="B133" s="14" t="s">
        <v>120</v>
      </c>
      <c r="C133" s="5">
        <f>SUM(C134:C135)</f>
        <v>39.400000000000006</v>
      </c>
    </row>
    <row r="134" spans="1:3" ht="72" x14ac:dyDescent="0.35">
      <c r="A134" s="10" t="s">
        <v>320</v>
      </c>
      <c r="B134" s="14" t="s">
        <v>120</v>
      </c>
      <c r="C134" s="5">
        <v>11.700000000000001</v>
      </c>
    </row>
    <row r="135" spans="1:3" ht="72" x14ac:dyDescent="0.35">
      <c r="A135" s="10" t="s">
        <v>326</v>
      </c>
      <c r="B135" s="14" t="s">
        <v>120</v>
      </c>
      <c r="C135" s="5">
        <v>27.700000000000003</v>
      </c>
    </row>
    <row r="136" spans="1:3" ht="75" customHeight="1" x14ac:dyDescent="0.35">
      <c r="A136" s="10" t="s">
        <v>321</v>
      </c>
      <c r="B136" s="14" t="s">
        <v>121</v>
      </c>
      <c r="C136" s="5">
        <f>C137</f>
        <v>921.7</v>
      </c>
    </row>
    <row r="137" spans="1:3" ht="96.75" customHeight="1" x14ac:dyDescent="0.35">
      <c r="A137" s="10" t="s">
        <v>322</v>
      </c>
      <c r="B137" s="14" t="s">
        <v>107</v>
      </c>
      <c r="C137" s="5">
        <f>SUM(C138:C139)</f>
        <v>921.7</v>
      </c>
    </row>
    <row r="138" spans="1:3" ht="96.75" customHeight="1" x14ac:dyDescent="0.35">
      <c r="A138" s="10" t="s">
        <v>323</v>
      </c>
      <c r="B138" s="14" t="s">
        <v>107</v>
      </c>
      <c r="C138" s="5">
        <v>23.700000000000003</v>
      </c>
    </row>
    <row r="139" spans="1:3" ht="96.75" customHeight="1" x14ac:dyDescent="0.35">
      <c r="A139" s="10" t="s">
        <v>324</v>
      </c>
      <c r="B139" s="14" t="s">
        <v>107</v>
      </c>
      <c r="C139" s="5">
        <v>898</v>
      </c>
    </row>
    <row r="140" spans="1:3" ht="59.25" customHeight="1" x14ac:dyDescent="0.35">
      <c r="A140" s="10" t="s">
        <v>325</v>
      </c>
      <c r="B140" s="14" t="s">
        <v>108</v>
      </c>
      <c r="C140" s="5">
        <f>C141</f>
        <v>79.599999999999994</v>
      </c>
    </row>
    <row r="141" spans="1:3" ht="76.5" customHeight="1" x14ac:dyDescent="0.35">
      <c r="A141" s="10" t="s">
        <v>224</v>
      </c>
      <c r="B141" s="14" t="s">
        <v>109</v>
      </c>
      <c r="C141" s="5">
        <f>SUM(C142:C143)</f>
        <v>79.599999999999994</v>
      </c>
    </row>
    <row r="142" spans="1:3" ht="77.25" customHeight="1" x14ac:dyDescent="0.35">
      <c r="A142" s="10" t="s">
        <v>223</v>
      </c>
      <c r="B142" s="14" t="s">
        <v>109</v>
      </c>
      <c r="C142" s="5">
        <v>1.1000000000000001</v>
      </c>
    </row>
    <row r="143" spans="1:3" ht="72" x14ac:dyDescent="0.35">
      <c r="A143" s="10" t="s">
        <v>222</v>
      </c>
      <c r="B143" s="14" t="s">
        <v>109</v>
      </c>
      <c r="C143" s="5">
        <v>78.5</v>
      </c>
    </row>
    <row r="144" spans="1:3" ht="75" customHeight="1" x14ac:dyDescent="0.35">
      <c r="A144" s="10" t="s">
        <v>334</v>
      </c>
      <c r="B144" s="14" t="s">
        <v>335</v>
      </c>
      <c r="C144" s="5">
        <f>C145</f>
        <v>10.8</v>
      </c>
    </row>
    <row r="145" spans="1:3" ht="94.5" customHeight="1" x14ac:dyDescent="0.35">
      <c r="A145" s="10" t="s">
        <v>329</v>
      </c>
      <c r="B145" s="15" t="s">
        <v>332</v>
      </c>
      <c r="C145" s="5">
        <v>10.8</v>
      </c>
    </row>
    <row r="146" spans="1:3" ht="60" customHeight="1" x14ac:dyDescent="0.35">
      <c r="A146" s="10" t="s">
        <v>336</v>
      </c>
      <c r="B146" s="15" t="s">
        <v>337</v>
      </c>
      <c r="C146" s="5">
        <f>C147</f>
        <v>13.8</v>
      </c>
    </row>
    <row r="147" spans="1:3" s="7" customFormat="1" ht="95.25" customHeight="1" x14ac:dyDescent="0.25">
      <c r="A147" s="10" t="s">
        <v>330</v>
      </c>
      <c r="B147" s="15" t="s">
        <v>333</v>
      </c>
      <c r="C147" s="5">
        <v>13.8</v>
      </c>
    </row>
    <row r="148" spans="1:3" s="7" customFormat="1" ht="58.5" customHeight="1" x14ac:dyDescent="0.25">
      <c r="A148" s="10" t="s">
        <v>339</v>
      </c>
      <c r="B148" s="15" t="s">
        <v>338</v>
      </c>
      <c r="C148" s="5">
        <f>C149</f>
        <v>10.4</v>
      </c>
    </row>
    <row r="149" spans="1:3" ht="75.75" customHeight="1" x14ac:dyDescent="0.35">
      <c r="A149" s="10" t="s">
        <v>331</v>
      </c>
      <c r="B149" s="15" t="s">
        <v>344</v>
      </c>
      <c r="C149" s="5">
        <v>10.4</v>
      </c>
    </row>
    <row r="150" spans="1:3" ht="78.75" customHeight="1" x14ac:dyDescent="0.35">
      <c r="A150" s="10" t="s">
        <v>221</v>
      </c>
      <c r="B150" s="14" t="s">
        <v>122</v>
      </c>
      <c r="C150" s="5">
        <f>C151</f>
        <v>1313.4</v>
      </c>
    </row>
    <row r="151" spans="1:3" ht="96.75" customHeight="1" x14ac:dyDescent="0.35">
      <c r="A151" s="10" t="s">
        <v>220</v>
      </c>
      <c r="B151" s="14" t="s">
        <v>110</v>
      </c>
      <c r="C151" s="5">
        <v>1313.4</v>
      </c>
    </row>
    <row r="152" spans="1:3" ht="95.25" customHeight="1" x14ac:dyDescent="0.35">
      <c r="A152" s="10" t="s">
        <v>219</v>
      </c>
      <c r="B152" s="14" t="s">
        <v>386</v>
      </c>
      <c r="C152" s="5">
        <f t="shared" ref="C152" si="6">SUM(C153:C154)</f>
        <v>95.3</v>
      </c>
    </row>
    <row r="153" spans="1:3" ht="132.75" customHeight="1" x14ac:dyDescent="0.35">
      <c r="A153" s="10" t="s">
        <v>218</v>
      </c>
      <c r="B153" s="14" t="s">
        <v>340</v>
      </c>
      <c r="C153" s="5">
        <v>75.3</v>
      </c>
    </row>
    <row r="154" spans="1:3" ht="134.25" customHeight="1" x14ac:dyDescent="0.35">
      <c r="A154" s="10" t="s">
        <v>393</v>
      </c>
      <c r="B154" s="14" t="s">
        <v>387</v>
      </c>
      <c r="C154" s="5">
        <v>20</v>
      </c>
    </row>
    <row r="155" spans="1:3" ht="59.25" customHeight="1" x14ac:dyDescent="0.35">
      <c r="A155" s="10" t="s">
        <v>345</v>
      </c>
      <c r="B155" s="14" t="s">
        <v>342</v>
      </c>
      <c r="C155" s="5">
        <f>C156</f>
        <v>8.3000000000000007</v>
      </c>
    </row>
    <row r="156" spans="1:3" ht="78" customHeight="1" x14ac:dyDescent="0.35">
      <c r="A156" s="10" t="s">
        <v>341</v>
      </c>
      <c r="B156" s="14" t="s">
        <v>343</v>
      </c>
      <c r="C156" s="5">
        <v>8.3000000000000007</v>
      </c>
    </row>
    <row r="157" spans="1:3" ht="97.5" customHeight="1" x14ac:dyDescent="0.35">
      <c r="A157" s="10" t="s">
        <v>346</v>
      </c>
      <c r="B157" s="14" t="s">
        <v>348</v>
      </c>
      <c r="C157" s="5">
        <f>C158</f>
        <v>12.5</v>
      </c>
    </row>
    <row r="158" spans="1:3" ht="117.75" customHeight="1" x14ac:dyDescent="0.35">
      <c r="A158" s="10" t="s">
        <v>347</v>
      </c>
      <c r="B158" s="14" t="s">
        <v>349</v>
      </c>
      <c r="C158" s="5">
        <v>12.5</v>
      </c>
    </row>
    <row r="159" spans="1:3" ht="57.75" customHeight="1" x14ac:dyDescent="0.35">
      <c r="A159" s="10" t="s">
        <v>217</v>
      </c>
      <c r="B159" s="14" t="s">
        <v>111</v>
      </c>
      <c r="C159" s="5">
        <f t="shared" ref="C159" si="7">SUM(C160,C163)</f>
        <v>620.79999999999995</v>
      </c>
    </row>
    <row r="160" spans="1:3" ht="75.75" customHeight="1" x14ac:dyDescent="0.35">
      <c r="A160" s="10" t="s">
        <v>351</v>
      </c>
      <c r="B160" s="14" t="s">
        <v>112</v>
      </c>
      <c r="C160" s="5">
        <f t="shared" ref="C160" si="8">SUM(C161:C162)</f>
        <v>600.79999999999995</v>
      </c>
    </row>
    <row r="161" spans="1:3" ht="78" customHeight="1" x14ac:dyDescent="0.35">
      <c r="A161" s="10" t="s">
        <v>350</v>
      </c>
      <c r="B161" s="14" t="s">
        <v>112</v>
      </c>
      <c r="C161" s="5">
        <v>1.5</v>
      </c>
    </row>
    <row r="162" spans="1:3" ht="75" customHeight="1" x14ac:dyDescent="0.35">
      <c r="A162" s="10" t="s">
        <v>216</v>
      </c>
      <c r="B162" s="14" t="s">
        <v>112</v>
      </c>
      <c r="C162" s="5">
        <v>599.29999999999995</v>
      </c>
    </row>
    <row r="163" spans="1:3" ht="75" customHeight="1" x14ac:dyDescent="0.35">
      <c r="A163" s="10" t="s">
        <v>397</v>
      </c>
      <c r="B163" s="14" t="s">
        <v>352</v>
      </c>
      <c r="C163" s="5">
        <v>20</v>
      </c>
    </row>
    <row r="164" spans="1:3" ht="72" x14ac:dyDescent="0.35">
      <c r="A164" s="10" t="s">
        <v>215</v>
      </c>
      <c r="B164" s="14" t="s">
        <v>139</v>
      </c>
      <c r="C164" s="5">
        <f>C165</f>
        <v>1696</v>
      </c>
    </row>
    <row r="165" spans="1:3" ht="90" x14ac:dyDescent="0.35">
      <c r="A165" s="10" t="s">
        <v>214</v>
      </c>
      <c r="B165" s="14" t="s">
        <v>113</v>
      </c>
      <c r="C165" s="5">
        <f>SUM(C166:C168)</f>
        <v>1696</v>
      </c>
    </row>
    <row r="166" spans="1:3" ht="90" x14ac:dyDescent="0.35">
      <c r="A166" s="10" t="s">
        <v>213</v>
      </c>
      <c r="B166" s="14" t="s">
        <v>113</v>
      </c>
      <c r="C166" s="5">
        <v>16.7</v>
      </c>
    </row>
    <row r="167" spans="1:3" ht="90" x14ac:dyDescent="0.35">
      <c r="A167" s="10" t="s">
        <v>353</v>
      </c>
      <c r="B167" s="14" t="s">
        <v>113</v>
      </c>
      <c r="C167" s="5">
        <v>2</v>
      </c>
    </row>
    <row r="168" spans="1:3" ht="90" x14ac:dyDescent="0.35">
      <c r="A168" s="10" t="s">
        <v>212</v>
      </c>
      <c r="B168" s="14" t="s">
        <v>113</v>
      </c>
      <c r="C168" s="5">
        <v>1677.3</v>
      </c>
    </row>
    <row r="169" spans="1:3" ht="41.25" customHeight="1" x14ac:dyDescent="0.35">
      <c r="A169" s="10" t="s">
        <v>211</v>
      </c>
      <c r="B169" s="14" t="s">
        <v>83</v>
      </c>
      <c r="C169" s="5">
        <f>C170</f>
        <v>247.9</v>
      </c>
    </row>
    <row r="170" spans="1:3" ht="54" x14ac:dyDescent="0.35">
      <c r="A170" s="10" t="s">
        <v>210</v>
      </c>
      <c r="B170" s="14" t="s">
        <v>84</v>
      </c>
      <c r="C170" s="5">
        <f>SUM(C171:C173)</f>
        <v>247.9</v>
      </c>
    </row>
    <row r="171" spans="1:3" ht="54" x14ac:dyDescent="0.35">
      <c r="A171" s="10" t="s">
        <v>209</v>
      </c>
      <c r="B171" s="14" t="s">
        <v>84</v>
      </c>
      <c r="C171" s="5">
        <v>63.900000000000006</v>
      </c>
    </row>
    <row r="172" spans="1:3" ht="54" x14ac:dyDescent="0.35">
      <c r="A172" s="10" t="s">
        <v>208</v>
      </c>
      <c r="B172" s="14" t="s">
        <v>84</v>
      </c>
      <c r="C172" s="5">
        <v>147.19999999999999</v>
      </c>
    </row>
    <row r="173" spans="1:3" ht="54" x14ac:dyDescent="0.35">
      <c r="A173" s="10" t="s">
        <v>354</v>
      </c>
      <c r="B173" s="14" t="s">
        <v>84</v>
      </c>
      <c r="C173" s="5">
        <v>36.800000000000004</v>
      </c>
    </row>
    <row r="174" spans="1:3" s="4" customFormat="1" ht="114" customHeight="1" x14ac:dyDescent="0.35">
      <c r="A174" s="10" t="s">
        <v>207</v>
      </c>
      <c r="B174" s="14" t="s">
        <v>87</v>
      </c>
      <c r="C174" s="5">
        <f t="shared" ref="C174" si="9">SUM(C175,C185)</f>
        <v>26868.5</v>
      </c>
    </row>
    <row r="175" spans="1:3" s="4" customFormat="1" ht="59.25" customHeight="1" x14ac:dyDescent="0.35">
      <c r="A175" s="10" t="s">
        <v>206</v>
      </c>
      <c r="B175" s="14" t="s">
        <v>85</v>
      </c>
      <c r="C175" s="5">
        <f>C176</f>
        <v>13463.4</v>
      </c>
    </row>
    <row r="176" spans="1:3" s="4" customFormat="1" ht="76.5" customHeight="1" x14ac:dyDescent="0.35">
      <c r="A176" s="10" t="s">
        <v>205</v>
      </c>
      <c r="B176" s="15" t="s">
        <v>86</v>
      </c>
      <c r="C176" s="5">
        <f>SUM(C177:C184)</f>
        <v>13463.4</v>
      </c>
    </row>
    <row r="177" spans="1:3" s="4" customFormat="1" ht="78.75" customHeight="1" x14ac:dyDescent="0.35">
      <c r="A177" s="10" t="s">
        <v>355</v>
      </c>
      <c r="B177" s="14" t="s">
        <v>86</v>
      </c>
      <c r="C177" s="5">
        <v>10.700000000000001</v>
      </c>
    </row>
    <row r="178" spans="1:3" s="4" customFormat="1" ht="75.75" customHeight="1" x14ac:dyDescent="0.35">
      <c r="A178" s="10" t="s">
        <v>356</v>
      </c>
      <c r="B178" s="15" t="s">
        <v>86</v>
      </c>
      <c r="C178" s="5">
        <v>1135.6000000000001</v>
      </c>
    </row>
    <row r="179" spans="1:3" s="4" customFormat="1" ht="76.5" customHeight="1" x14ac:dyDescent="0.35">
      <c r="A179" s="10" t="s">
        <v>357</v>
      </c>
      <c r="B179" s="15" t="s">
        <v>86</v>
      </c>
      <c r="C179" s="5">
        <v>184</v>
      </c>
    </row>
    <row r="180" spans="1:3" s="4" customFormat="1" ht="77.25" customHeight="1" x14ac:dyDescent="0.35">
      <c r="A180" s="10" t="s">
        <v>358</v>
      </c>
      <c r="B180" s="15" t="s">
        <v>86</v>
      </c>
      <c r="C180" s="5">
        <v>154.80000000000001</v>
      </c>
    </row>
    <row r="181" spans="1:3" s="4" customFormat="1" ht="72" x14ac:dyDescent="0.35">
      <c r="A181" s="10" t="s">
        <v>359</v>
      </c>
      <c r="B181" s="15" t="s">
        <v>86</v>
      </c>
      <c r="C181" s="5">
        <v>11310</v>
      </c>
    </row>
    <row r="182" spans="1:3" s="4" customFormat="1" ht="77.25" customHeight="1" x14ac:dyDescent="0.35">
      <c r="A182" s="10" t="s">
        <v>360</v>
      </c>
      <c r="B182" s="15" t="s">
        <v>86</v>
      </c>
      <c r="C182" s="5">
        <v>635.90000000000009</v>
      </c>
    </row>
    <row r="183" spans="1:3" s="4" customFormat="1" ht="75.75" customHeight="1" x14ac:dyDescent="0.35">
      <c r="A183" s="10" t="s">
        <v>361</v>
      </c>
      <c r="B183" s="15" t="s">
        <v>86</v>
      </c>
      <c r="C183" s="5">
        <v>6.6</v>
      </c>
    </row>
    <row r="184" spans="1:3" s="4" customFormat="1" ht="76.5" customHeight="1" x14ac:dyDescent="0.35">
      <c r="A184" s="10" t="s">
        <v>362</v>
      </c>
      <c r="B184" s="15" t="s">
        <v>86</v>
      </c>
      <c r="C184" s="5">
        <v>25.8</v>
      </c>
    </row>
    <row r="185" spans="1:3" ht="78.75" customHeight="1" x14ac:dyDescent="0.35">
      <c r="A185" s="10" t="s">
        <v>204</v>
      </c>
      <c r="B185" s="14" t="s">
        <v>114</v>
      </c>
      <c r="C185" s="5">
        <f>C186</f>
        <v>13405.1</v>
      </c>
    </row>
    <row r="186" spans="1:3" ht="77.25" customHeight="1" x14ac:dyDescent="0.35">
      <c r="A186" s="10" t="s">
        <v>203</v>
      </c>
      <c r="B186" s="14" t="s">
        <v>400</v>
      </c>
      <c r="C186" s="5">
        <f>SUM(C187:C191)</f>
        <v>13405.1</v>
      </c>
    </row>
    <row r="187" spans="1:3" ht="75.75" customHeight="1" x14ac:dyDescent="0.35">
      <c r="A187" s="10" t="s">
        <v>363</v>
      </c>
      <c r="B187" s="15" t="s">
        <v>400</v>
      </c>
      <c r="C187" s="5">
        <v>4.5</v>
      </c>
    </row>
    <row r="188" spans="1:3" ht="75.75" customHeight="1" x14ac:dyDescent="0.35">
      <c r="A188" s="10" t="s">
        <v>364</v>
      </c>
      <c r="B188" s="15" t="s">
        <v>400</v>
      </c>
      <c r="C188" s="5">
        <v>345.6</v>
      </c>
    </row>
    <row r="189" spans="1:3" ht="76.5" customHeight="1" x14ac:dyDescent="0.35">
      <c r="A189" s="10" t="s">
        <v>365</v>
      </c>
      <c r="B189" s="15" t="s">
        <v>400</v>
      </c>
      <c r="C189" s="5">
        <v>459.40000000000003</v>
      </c>
    </row>
    <row r="190" spans="1:3" ht="76.5" customHeight="1" x14ac:dyDescent="0.35">
      <c r="A190" s="10" t="s">
        <v>366</v>
      </c>
      <c r="B190" s="15" t="s">
        <v>400</v>
      </c>
      <c r="C190" s="5">
        <v>2805.1000000000004</v>
      </c>
    </row>
    <row r="191" spans="1:3" ht="76.5" customHeight="1" x14ac:dyDescent="0.35">
      <c r="A191" s="10" t="s">
        <v>367</v>
      </c>
      <c r="B191" s="15" t="s">
        <v>400</v>
      </c>
      <c r="C191" s="5">
        <v>9790.5</v>
      </c>
    </row>
    <row r="192" spans="1:3" ht="24" customHeight="1" x14ac:dyDescent="0.35">
      <c r="A192" s="10" t="s">
        <v>202</v>
      </c>
      <c r="B192" s="14" t="s">
        <v>88</v>
      </c>
      <c r="C192" s="5">
        <f t="shared" ref="C192:C193" si="10">C193</f>
        <v>770830.6</v>
      </c>
    </row>
    <row r="193" spans="1:3" ht="36" x14ac:dyDescent="0.35">
      <c r="A193" s="10" t="s">
        <v>201</v>
      </c>
      <c r="B193" s="14" t="s">
        <v>82</v>
      </c>
      <c r="C193" s="5">
        <f t="shared" si="10"/>
        <v>770830.6</v>
      </c>
    </row>
    <row r="194" spans="1:3" ht="57" customHeight="1" x14ac:dyDescent="0.35">
      <c r="A194" s="10" t="s">
        <v>368</v>
      </c>
      <c r="B194" s="14" t="s">
        <v>388</v>
      </c>
      <c r="C194" s="5">
        <v>770830.6</v>
      </c>
    </row>
    <row r="195" spans="1:3" ht="21" customHeight="1" x14ac:dyDescent="0.35">
      <c r="A195" s="13" t="s">
        <v>200</v>
      </c>
      <c r="B195" s="16" t="s">
        <v>58</v>
      </c>
      <c r="C195" s="6">
        <f>SUM(C196,C255,C259)</f>
        <v>13338272.299999997</v>
      </c>
    </row>
    <row r="196" spans="1:3" ht="39" customHeight="1" x14ac:dyDescent="0.35">
      <c r="A196" s="13" t="s">
        <v>199</v>
      </c>
      <c r="B196" s="16" t="s">
        <v>59</v>
      </c>
      <c r="C196" s="6">
        <f t="shared" ref="C196" si="11">SUM(C197,C215,C242)</f>
        <v>12176641.199999997</v>
      </c>
    </row>
    <row r="197" spans="1:3" ht="36" x14ac:dyDescent="0.35">
      <c r="A197" s="10" t="s">
        <v>198</v>
      </c>
      <c r="B197" s="14" t="s">
        <v>60</v>
      </c>
      <c r="C197" s="5">
        <f t="shared" ref="C197" si="12">SUM(C198,C200,C202,C204,C206,C208)</f>
        <v>2012083.7</v>
      </c>
    </row>
    <row r="198" spans="1:3" ht="95.25" customHeight="1" x14ac:dyDescent="0.35">
      <c r="A198" s="10" t="s">
        <v>197</v>
      </c>
      <c r="B198" s="14" t="s">
        <v>128</v>
      </c>
      <c r="C198" s="5">
        <f>C199</f>
        <v>1587135.6</v>
      </c>
    </row>
    <row r="199" spans="1:3" ht="96" customHeight="1" x14ac:dyDescent="0.35">
      <c r="A199" s="10" t="s">
        <v>196</v>
      </c>
      <c r="B199" s="14" t="s">
        <v>127</v>
      </c>
      <c r="C199" s="5">
        <v>1587135.6</v>
      </c>
    </row>
    <row r="200" spans="1:3" ht="57" customHeight="1" x14ac:dyDescent="0.35">
      <c r="A200" s="10" t="s">
        <v>195</v>
      </c>
      <c r="B200" s="14" t="s">
        <v>447</v>
      </c>
      <c r="C200" s="5">
        <f>C201</f>
        <v>253522.4</v>
      </c>
    </row>
    <row r="201" spans="1:3" ht="60" customHeight="1" x14ac:dyDescent="0.35">
      <c r="A201" s="10" t="s">
        <v>194</v>
      </c>
      <c r="B201" s="14" t="s">
        <v>115</v>
      </c>
      <c r="C201" s="5">
        <v>253522.4</v>
      </c>
    </row>
    <row r="202" spans="1:3" ht="42.75" customHeight="1" x14ac:dyDescent="0.35">
      <c r="A202" s="10" t="s">
        <v>406</v>
      </c>
      <c r="B202" s="14" t="s">
        <v>408</v>
      </c>
      <c r="C202" s="5">
        <f>C203</f>
        <v>22981.9</v>
      </c>
    </row>
    <row r="203" spans="1:3" ht="42.75" customHeight="1" x14ac:dyDescent="0.35">
      <c r="A203" s="10" t="s">
        <v>407</v>
      </c>
      <c r="B203" s="14" t="s">
        <v>409</v>
      </c>
      <c r="C203" s="5">
        <v>22981.9</v>
      </c>
    </row>
    <row r="204" spans="1:3" ht="18" x14ac:dyDescent="0.35">
      <c r="A204" s="10" t="s">
        <v>193</v>
      </c>
      <c r="B204" s="14" t="s">
        <v>123</v>
      </c>
      <c r="C204" s="5">
        <f>C205</f>
        <v>124</v>
      </c>
    </row>
    <row r="205" spans="1:3" ht="18" x14ac:dyDescent="0.35">
      <c r="A205" s="10" t="s">
        <v>192</v>
      </c>
      <c r="B205" s="14" t="s">
        <v>124</v>
      </c>
      <c r="C205" s="5">
        <v>124</v>
      </c>
    </row>
    <row r="206" spans="1:3" ht="38.25" customHeight="1" x14ac:dyDescent="0.35">
      <c r="A206" s="10" t="s">
        <v>191</v>
      </c>
      <c r="B206" s="14" t="s">
        <v>116</v>
      </c>
      <c r="C206" s="5">
        <f>C207</f>
        <v>59300.6</v>
      </c>
    </row>
    <row r="207" spans="1:3" ht="39" customHeight="1" x14ac:dyDescent="0.35">
      <c r="A207" s="10" t="s">
        <v>190</v>
      </c>
      <c r="B207" s="14" t="s">
        <v>117</v>
      </c>
      <c r="C207" s="5">
        <v>59300.6</v>
      </c>
    </row>
    <row r="208" spans="1:3" ht="21.75" customHeight="1" x14ac:dyDescent="0.35">
      <c r="A208" s="10" t="s">
        <v>189</v>
      </c>
      <c r="B208" s="14" t="s">
        <v>61</v>
      </c>
      <c r="C208" s="5">
        <f>C209</f>
        <v>89019.200000000012</v>
      </c>
    </row>
    <row r="209" spans="1:3" ht="21.75" customHeight="1" x14ac:dyDescent="0.35">
      <c r="A209" s="10" t="s">
        <v>188</v>
      </c>
      <c r="B209" s="14" t="s">
        <v>62</v>
      </c>
      <c r="C209" s="5">
        <f>SUM(C210:C214)</f>
        <v>89019.200000000012</v>
      </c>
    </row>
    <row r="210" spans="1:3" ht="78.75" customHeight="1" x14ac:dyDescent="0.35">
      <c r="A210" s="10" t="s">
        <v>187</v>
      </c>
      <c r="B210" s="14" t="s">
        <v>143</v>
      </c>
      <c r="C210" s="5">
        <v>5264.9000000000005</v>
      </c>
    </row>
    <row r="211" spans="1:3" ht="75.75" customHeight="1" x14ac:dyDescent="0.35">
      <c r="A211" s="10" t="s">
        <v>186</v>
      </c>
      <c r="B211" s="14" t="s">
        <v>371</v>
      </c>
      <c r="C211" s="5">
        <v>155.5</v>
      </c>
    </row>
    <row r="212" spans="1:3" ht="95.25" customHeight="1" x14ac:dyDescent="0.35">
      <c r="A212" s="10" t="s">
        <v>185</v>
      </c>
      <c r="B212" s="14" t="s">
        <v>144</v>
      </c>
      <c r="C212" s="5">
        <v>8124</v>
      </c>
    </row>
    <row r="213" spans="1:3" ht="114" customHeight="1" x14ac:dyDescent="0.35">
      <c r="A213" s="10" t="s">
        <v>184</v>
      </c>
      <c r="B213" s="14" t="s">
        <v>145</v>
      </c>
      <c r="C213" s="5">
        <v>7642</v>
      </c>
    </row>
    <row r="214" spans="1:3" ht="150.75" customHeight="1" x14ac:dyDescent="0.35">
      <c r="A214" s="10" t="s">
        <v>372</v>
      </c>
      <c r="B214" s="15" t="s">
        <v>373</v>
      </c>
      <c r="C214" s="5">
        <v>67832.800000000003</v>
      </c>
    </row>
    <row r="215" spans="1:3" ht="21.75" customHeight="1" x14ac:dyDescent="0.35">
      <c r="A215" s="10" t="s">
        <v>327</v>
      </c>
      <c r="B215" s="14" t="s">
        <v>74</v>
      </c>
      <c r="C215" s="5">
        <f t="shared" ref="C215" si="13">SUM(C216,C238,C240)</f>
        <v>9898275.3999999985</v>
      </c>
    </row>
    <row r="216" spans="1:3" ht="40.5" customHeight="1" x14ac:dyDescent="0.35">
      <c r="A216" s="10" t="s">
        <v>394</v>
      </c>
      <c r="B216" s="14" t="s">
        <v>63</v>
      </c>
      <c r="C216" s="5">
        <f>C217</f>
        <v>9894543.3999999985</v>
      </c>
    </row>
    <row r="217" spans="1:3" ht="40.5" customHeight="1" x14ac:dyDescent="0.35">
      <c r="A217" s="10" t="s">
        <v>183</v>
      </c>
      <c r="B217" s="14" t="s">
        <v>64</v>
      </c>
      <c r="C217" s="5">
        <f>SUM(C218:C237)</f>
        <v>9894543.3999999985</v>
      </c>
    </row>
    <row r="218" spans="1:3" ht="134.25" customHeight="1" x14ac:dyDescent="0.35">
      <c r="A218" s="10" t="s">
        <v>182</v>
      </c>
      <c r="B218" s="14" t="s">
        <v>146</v>
      </c>
      <c r="C218" s="5">
        <v>2818.8</v>
      </c>
    </row>
    <row r="219" spans="1:3" ht="134.25" customHeight="1" x14ac:dyDescent="0.35">
      <c r="A219" s="10" t="s">
        <v>181</v>
      </c>
      <c r="B219" s="14" t="s">
        <v>156</v>
      </c>
      <c r="C219" s="5">
        <v>57959.4</v>
      </c>
    </row>
    <row r="220" spans="1:3" ht="97.5" customHeight="1" x14ac:dyDescent="0.35">
      <c r="A220" s="10" t="s">
        <v>180</v>
      </c>
      <c r="B220" s="14" t="s">
        <v>456</v>
      </c>
      <c r="C220" s="5">
        <v>1181137.3</v>
      </c>
    </row>
    <row r="221" spans="1:3" ht="303.75" customHeight="1" x14ac:dyDescent="0.35">
      <c r="A221" s="10" t="s">
        <v>179</v>
      </c>
      <c r="B221" s="14" t="s">
        <v>147</v>
      </c>
      <c r="C221" s="5">
        <v>1314655.3999999999</v>
      </c>
    </row>
    <row r="222" spans="1:3" ht="135.75" customHeight="1" x14ac:dyDescent="0.35">
      <c r="A222" s="10" t="s">
        <v>178</v>
      </c>
      <c r="B222" s="14" t="s">
        <v>374</v>
      </c>
      <c r="C222" s="5">
        <v>819.2</v>
      </c>
    </row>
    <row r="223" spans="1:3" ht="168.75" customHeight="1" x14ac:dyDescent="0.35">
      <c r="A223" s="10" t="s">
        <v>375</v>
      </c>
      <c r="B223" s="19" t="s">
        <v>398</v>
      </c>
      <c r="C223" s="5">
        <v>21331.599999999999</v>
      </c>
    </row>
    <row r="224" spans="1:3" ht="95.25" customHeight="1" x14ac:dyDescent="0.35">
      <c r="A224" s="10" t="s">
        <v>177</v>
      </c>
      <c r="B224" s="14" t="s">
        <v>148</v>
      </c>
      <c r="C224" s="5">
        <v>9830.2999999999993</v>
      </c>
    </row>
    <row r="225" spans="1:3" ht="170.25" customHeight="1" x14ac:dyDescent="0.35">
      <c r="A225" s="10" t="s">
        <v>176</v>
      </c>
      <c r="B225" s="14" t="s">
        <v>376</v>
      </c>
      <c r="C225" s="5">
        <v>17499.3</v>
      </c>
    </row>
    <row r="226" spans="1:3" ht="135" customHeight="1" x14ac:dyDescent="0.35">
      <c r="A226" s="10" t="s">
        <v>175</v>
      </c>
      <c r="B226" s="14" t="s">
        <v>149</v>
      </c>
      <c r="C226" s="5">
        <v>2980.2000000000003</v>
      </c>
    </row>
    <row r="227" spans="1:3" ht="188.25" customHeight="1" x14ac:dyDescent="0.35">
      <c r="A227" s="10" t="s">
        <v>377</v>
      </c>
      <c r="B227" s="15" t="s">
        <v>378</v>
      </c>
      <c r="C227" s="5">
        <v>59329.1</v>
      </c>
    </row>
    <row r="228" spans="1:3" ht="172.5" customHeight="1" x14ac:dyDescent="0.35">
      <c r="A228" s="10" t="s">
        <v>174</v>
      </c>
      <c r="B228" s="14" t="s">
        <v>150</v>
      </c>
      <c r="C228" s="5">
        <v>71288.600000000006</v>
      </c>
    </row>
    <row r="229" spans="1:3" ht="228.75" customHeight="1" x14ac:dyDescent="0.35">
      <c r="A229" s="10" t="s">
        <v>173</v>
      </c>
      <c r="B229" s="14" t="s">
        <v>151</v>
      </c>
      <c r="C229" s="5">
        <v>8638.1</v>
      </c>
    </row>
    <row r="230" spans="1:3" ht="301.5" customHeight="1" x14ac:dyDescent="0.35">
      <c r="A230" s="10" t="s">
        <v>172</v>
      </c>
      <c r="B230" s="14" t="s">
        <v>152</v>
      </c>
      <c r="C230" s="5">
        <v>4323080.0999999996</v>
      </c>
    </row>
    <row r="231" spans="1:3" ht="188.25" customHeight="1" x14ac:dyDescent="0.35">
      <c r="A231" s="10" t="s">
        <v>171</v>
      </c>
      <c r="B231" s="14" t="s">
        <v>153</v>
      </c>
      <c r="C231" s="5">
        <v>33736.700000000004</v>
      </c>
    </row>
    <row r="232" spans="1:3" ht="132.75" customHeight="1" x14ac:dyDescent="0.35">
      <c r="A232" s="10" t="s">
        <v>170</v>
      </c>
      <c r="B232" s="22" t="s">
        <v>399</v>
      </c>
      <c r="C232" s="5">
        <v>34149.200000000004</v>
      </c>
    </row>
    <row r="233" spans="1:3" ht="285.75" customHeight="1" x14ac:dyDescent="0.35">
      <c r="A233" s="10" t="s">
        <v>169</v>
      </c>
      <c r="B233" s="14" t="s">
        <v>154</v>
      </c>
      <c r="C233" s="5">
        <v>2700263.2</v>
      </c>
    </row>
    <row r="234" spans="1:3" ht="114.75" customHeight="1" x14ac:dyDescent="0.35">
      <c r="A234" s="10" t="s">
        <v>168</v>
      </c>
      <c r="B234" s="14" t="s">
        <v>379</v>
      </c>
      <c r="C234" s="5">
        <v>21250.2</v>
      </c>
    </row>
    <row r="235" spans="1:3" ht="126" x14ac:dyDescent="0.35">
      <c r="A235" s="10" t="s">
        <v>167</v>
      </c>
      <c r="B235" s="14" t="s">
        <v>155</v>
      </c>
      <c r="C235" s="5">
        <v>27869.100000000002</v>
      </c>
    </row>
    <row r="236" spans="1:3" ht="150" customHeight="1" x14ac:dyDescent="0.35">
      <c r="A236" s="10" t="s">
        <v>166</v>
      </c>
      <c r="B236" s="15" t="s">
        <v>380</v>
      </c>
      <c r="C236" s="5">
        <v>5870.9</v>
      </c>
    </row>
    <row r="237" spans="1:3" ht="226.5" customHeight="1" x14ac:dyDescent="0.35">
      <c r="A237" s="10" t="s">
        <v>165</v>
      </c>
      <c r="B237" s="15" t="s">
        <v>381</v>
      </c>
      <c r="C237" s="5">
        <v>36.700000000000003</v>
      </c>
    </row>
    <row r="238" spans="1:3" ht="75.75" customHeight="1" x14ac:dyDescent="0.35">
      <c r="A238" s="10" t="s">
        <v>164</v>
      </c>
      <c r="B238" s="14" t="s">
        <v>125</v>
      </c>
      <c r="C238" s="5">
        <f>C239</f>
        <v>3714.4</v>
      </c>
    </row>
    <row r="239" spans="1:3" ht="76.5" customHeight="1" x14ac:dyDescent="0.35">
      <c r="A239" s="10" t="s">
        <v>163</v>
      </c>
      <c r="B239" s="14" t="s">
        <v>75</v>
      </c>
      <c r="C239" s="5">
        <v>3714.4</v>
      </c>
    </row>
    <row r="240" spans="1:3" ht="57" customHeight="1" x14ac:dyDescent="0.35">
      <c r="A240" s="10" t="s">
        <v>162</v>
      </c>
      <c r="B240" s="14" t="s">
        <v>77</v>
      </c>
      <c r="C240" s="5">
        <f>C241</f>
        <v>17.600000000000001</v>
      </c>
    </row>
    <row r="241" spans="1:3" ht="60.75" customHeight="1" x14ac:dyDescent="0.35">
      <c r="A241" s="10" t="s">
        <v>161</v>
      </c>
      <c r="B241" s="14" t="s">
        <v>76</v>
      </c>
      <c r="C241" s="5">
        <v>17.600000000000001</v>
      </c>
    </row>
    <row r="242" spans="1:3" ht="23.25" customHeight="1" x14ac:dyDescent="0.35">
      <c r="A242" s="10" t="s">
        <v>449</v>
      </c>
      <c r="B242" s="14" t="s">
        <v>450</v>
      </c>
      <c r="C242" s="5">
        <f t="shared" ref="C242" si="14">SUM(C243,C245,C247,C249)</f>
        <v>266282.09999999998</v>
      </c>
    </row>
    <row r="243" spans="1:3" ht="153.75" customHeight="1" x14ac:dyDescent="0.35">
      <c r="A243" s="10" t="s">
        <v>410</v>
      </c>
      <c r="B243" s="14" t="s">
        <v>412</v>
      </c>
      <c r="C243" s="5">
        <f>C244</f>
        <v>7312</v>
      </c>
    </row>
    <row r="244" spans="1:3" ht="152.25" customHeight="1" x14ac:dyDescent="0.35">
      <c r="A244" s="10" t="s">
        <v>411</v>
      </c>
      <c r="B244" s="14" t="s">
        <v>413</v>
      </c>
      <c r="C244" s="5">
        <v>7312</v>
      </c>
    </row>
    <row r="245" spans="1:3" ht="76.5" customHeight="1" x14ac:dyDescent="0.35">
      <c r="A245" s="10" t="s">
        <v>414</v>
      </c>
      <c r="B245" s="14" t="s">
        <v>416</v>
      </c>
      <c r="C245" s="5">
        <f>C246</f>
        <v>22392</v>
      </c>
    </row>
    <row r="246" spans="1:3" ht="76.5" customHeight="1" x14ac:dyDescent="0.35">
      <c r="A246" s="10" t="s">
        <v>415</v>
      </c>
      <c r="B246" s="14" t="s">
        <v>417</v>
      </c>
      <c r="C246" s="5">
        <v>22392</v>
      </c>
    </row>
    <row r="247" spans="1:3" ht="117" customHeight="1" x14ac:dyDescent="0.35">
      <c r="A247" s="10" t="s">
        <v>418</v>
      </c>
      <c r="B247" s="14" t="s">
        <v>420</v>
      </c>
      <c r="C247" s="5">
        <f>C248</f>
        <v>215415.9</v>
      </c>
    </row>
    <row r="248" spans="1:3" ht="113.25" customHeight="1" x14ac:dyDescent="0.35">
      <c r="A248" s="10" t="s">
        <v>419</v>
      </c>
      <c r="B248" s="14" t="s">
        <v>421</v>
      </c>
      <c r="C248" s="5">
        <v>215415.9</v>
      </c>
    </row>
    <row r="249" spans="1:3" ht="24" customHeight="1" x14ac:dyDescent="0.35">
      <c r="A249" s="10" t="s">
        <v>422</v>
      </c>
      <c r="B249" s="14" t="s">
        <v>423</v>
      </c>
      <c r="C249" s="5">
        <f t="shared" ref="C249" si="15">C250</f>
        <v>21162.2</v>
      </c>
    </row>
    <row r="250" spans="1:3" ht="39.75" customHeight="1" x14ac:dyDescent="0.35">
      <c r="A250" s="10" t="s">
        <v>425</v>
      </c>
      <c r="B250" s="14" t="s">
        <v>424</v>
      </c>
      <c r="C250" s="5">
        <f t="shared" ref="C250" si="16">SUM(C251:C254)</f>
        <v>21162.2</v>
      </c>
    </row>
    <row r="251" spans="1:3" ht="113.25" customHeight="1" x14ac:dyDescent="0.35">
      <c r="A251" s="10" t="s">
        <v>426</v>
      </c>
      <c r="B251" s="14" t="s">
        <v>427</v>
      </c>
      <c r="C251" s="5">
        <v>15491.3</v>
      </c>
    </row>
    <row r="252" spans="1:3" ht="95.25" customHeight="1" x14ac:dyDescent="0.35">
      <c r="A252" s="10" t="s">
        <v>428</v>
      </c>
      <c r="B252" s="14" t="s">
        <v>429</v>
      </c>
      <c r="C252" s="5">
        <v>5058.6000000000004</v>
      </c>
    </row>
    <row r="253" spans="1:3" ht="116.25" customHeight="1" x14ac:dyDescent="0.35">
      <c r="A253" s="10" t="s">
        <v>430</v>
      </c>
      <c r="B253" s="14" t="s">
        <v>431</v>
      </c>
      <c r="C253" s="5">
        <v>207.5</v>
      </c>
    </row>
    <row r="254" spans="1:3" ht="96.75" customHeight="1" x14ac:dyDescent="0.35">
      <c r="A254" s="10" t="s">
        <v>454</v>
      </c>
      <c r="B254" s="14" t="s">
        <v>455</v>
      </c>
      <c r="C254" s="5">
        <v>404.8</v>
      </c>
    </row>
    <row r="255" spans="1:3" ht="39.75" customHeight="1" x14ac:dyDescent="0.35">
      <c r="A255" s="13" t="s">
        <v>160</v>
      </c>
      <c r="B255" s="16" t="s">
        <v>140</v>
      </c>
      <c r="C255" s="6">
        <f>C256</f>
        <v>1201368.8999999999</v>
      </c>
    </row>
    <row r="256" spans="1:3" ht="41.25" customHeight="1" x14ac:dyDescent="0.35">
      <c r="A256" s="10" t="s">
        <v>159</v>
      </c>
      <c r="B256" s="14" t="s">
        <v>141</v>
      </c>
      <c r="C256" s="5">
        <f>SUM(C257:C258)</f>
        <v>1201368.8999999999</v>
      </c>
    </row>
    <row r="257" spans="1:3" ht="56.25" customHeight="1" x14ac:dyDescent="0.35">
      <c r="A257" s="10" t="s">
        <v>158</v>
      </c>
      <c r="B257" s="14" t="s">
        <v>142</v>
      </c>
      <c r="C257" s="5">
        <v>868132.9</v>
      </c>
    </row>
    <row r="258" spans="1:3" ht="60" customHeight="1" x14ac:dyDescent="0.35">
      <c r="A258" s="10" t="s">
        <v>389</v>
      </c>
      <c r="B258" s="14" t="s">
        <v>142</v>
      </c>
      <c r="C258" s="5">
        <v>333236</v>
      </c>
    </row>
    <row r="259" spans="1:3" ht="60" customHeight="1" x14ac:dyDescent="0.35">
      <c r="A259" s="13" t="s">
        <v>439</v>
      </c>
      <c r="B259" s="16" t="s">
        <v>440</v>
      </c>
      <c r="C259" s="6">
        <f>C260</f>
        <v>-39737.799999999996</v>
      </c>
    </row>
    <row r="260" spans="1:3" ht="42" customHeight="1" x14ac:dyDescent="0.35">
      <c r="A260" s="10" t="s">
        <v>441</v>
      </c>
      <c r="B260" s="14" t="s">
        <v>442</v>
      </c>
      <c r="C260" s="5">
        <f>SUM(C261:C262)</f>
        <v>-39737.799999999996</v>
      </c>
    </row>
    <row r="261" spans="1:3" ht="60" customHeight="1" x14ac:dyDescent="0.35">
      <c r="A261" s="10" t="s">
        <v>443</v>
      </c>
      <c r="B261" s="14" t="s">
        <v>444</v>
      </c>
      <c r="C261" s="5">
        <v>-1137.0999999999999</v>
      </c>
    </row>
    <row r="262" spans="1:3" ht="60" customHeight="1" x14ac:dyDescent="0.35">
      <c r="A262" s="10" t="s">
        <v>445</v>
      </c>
      <c r="B262" s="14" t="s">
        <v>446</v>
      </c>
      <c r="C262" s="5">
        <v>-38600.699999999997</v>
      </c>
    </row>
    <row r="263" spans="1:3" ht="27.75" customHeight="1" x14ac:dyDescent="0.35">
      <c r="A263" s="29"/>
      <c r="B263" s="23" t="s">
        <v>65</v>
      </c>
      <c r="C263" s="6">
        <f>SUM(C17,C195)</f>
        <v>32877718.699999996</v>
      </c>
    </row>
    <row r="264" spans="1:3" ht="18" x14ac:dyDescent="0.4">
      <c r="C264" s="2"/>
    </row>
    <row r="265" spans="1:3" ht="17.5" x14ac:dyDescent="0.35">
      <c r="C265" s="3"/>
    </row>
  </sheetData>
  <mergeCells count="4">
    <mergeCell ref="A12:C12"/>
    <mergeCell ref="B29:B30"/>
    <mergeCell ref="A29:A30"/>
    <mergeCell ref="C29:C30"/>
  </mergeCells>
  <pageMargins left="0.43307086614173229" right="0.31496062992125984" top="0.55000000000000004" bottom="0.64" header="0.31496062992125984" footer="0.31496062992125984"/>
  <pageSetup paperSize="9" scale="65" fitToHeight="0" orientation="portrait" r:id="rId1"/>
  <headerFooter alignWithMargins="0">
    <oddHeader>&amp;CСтраница &amp;P</oddHeader>
    <oddFooter>&amp;CИзменения в решение Норильского городского Совета депутатов
"О бюджете муниципального образования город Норильск на 2025 год и на плановый период 2026 и 2027 годов"</oddFooter>
  </headerFooter>
  <rowBreaks count="3" manualBreakCount="3">
    <brk id="100" max="2" man="1"/>
    <brk id="186" max="2" man="1"/>
    <brk id="207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BFT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Павлюк Наталия Павловна</cp:lastModifiedBy>
  <cp:lastPrinted>2025-03-31T03:53:17Z</cp:lastPrinted>
  <dcterms:created xsi:type="dcterms:W3CDTF">2006-02-07T12:07:20Z</dcterms:created>
  <dcterms:modified xsi:type="dcterms:W3CDTF">2025-04-21T02:32:43Z</dcterms:modified>
</cp:coreProperties>
</file>