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23 СЕССИЯ ОТ 22.04.2025\РЕШЕНИЯ 23 СЕССИИ\23(6)-521 (Корректировка бюджета)\"/>
    </mc:Choice>
  </mc:AlternateContent>
  <bookViews>
    <workbookView xWindow="480" yWindow="50" windowWidth="11330" windowHeight="9890"/>
  </bookViews>
  <sheets>
    <sheet name="Приложение 4" sheetId="4" r:id="rId1"/>
  </sheets>
  <definedNames>
    <definedName name="_xlnm._FilterDatabase" localSheetId="0" hidden="1">'Приложение 4'!$A$16:$D$252</definedName>
    <definedName name="_xlnm.Print_Titles" localSheetId="0">'Приложение 4'!$15:$16</definedName>
    <definedName name="_xlnm.Print_Area" localSheetId="0">'Приложение 4'!$A$1:$D$252</definedName>
  </definedNames>
  <calcPr calcId="152511"/>
</workbook>
</file>

<file path=xl/calcChain.xml><?xml version="1.0" encoding="utf-8"?>
<calcChain xmlns="http://schemas.openxmlformats.org/spreadsheetml/2006/main">
  <c r="D89" i="4" l="1"/>
  <c r="D88" i="4"/>
  <c r="C89" i="4"/>
  <c r="C88" i="4" s="1"/>
  <c r="C87" i="4" s="1"/>
  <c r="D201" i="4" l="1"/>
  <c r="D237" i="4" l="1"/>
  <c r="C249" i="4"/>
  <c r="C248" i="4" s="1"/>
  <c r="D249" i="4"/>
  <c r="D248" i="4" s="1"/>
  <c r="D246" i="4"/>
  <c r="D244" i="4"/>
  <c r="D242" i="4"/>
  <c r="C246" i="4"/>
  <c r="C244" i="4"/>
  <c r="C242" i="4"/>
  <c r="C201" i="4"/>
  <c r="C241" i="4" l="1"/>
  <c r="D241" i="4"/>
  <c r="D216" i="4" l="1"/>
  <c r="C216" i="4"/>
  <c r="D208" i="4"/>
  <c r="C208" i="4"/>
  <c r="D185" i="4"/>
  <c r="C185" i="4"/>
  <c r="D175" i="4"/>
  <c r="C175" i="4"/>
  <c r="C164" i="4"/>
  <c r="D140" i="4"/>
  <c r="C140" i="4"/>
  <c r="D136" i="4"/>
  <c r="C136" i="4"/>
  <c r="D132" i="4"/>
  <c r="C132" i="4"/>
  <c r="D120" i="4"/>
  <c r="C120" i="4"/>
  <c r="C119" i="4" s="1"/>
  <c r="D113" i="4"/>
  <c r="C113" i="4"/>
  <c r="D239" i="4"/>
  <c r="C239" i="4"/>
  <c r="C237" i="4"/>
  <c r="D205" i="4"/>
  <c r="C205" i="4"/>
  <c r="D203" i="4"/>
  <c r="C203" i="4"/>
  <c r="D199" i="4"/>
  <c r="C199" i="4"/>
  <c r="D197" i="4"/>
  <c r="C197" i="4"/>
  <c r="D192" i="4"/>
  <c r="C192" i="4"/>
  <c r="D169" i="4"/>
  <c r="C169" i="4"/>
  <c r="D156" i="4"/>
  <c r="C156" i="4"/>
  <c r="D154" i="4"/>
  <c r="C154" i="4"/>
  <c r="D151" i="4"/>
  <c r="C151" i="4"/>
  <c r="D149" i="4"/>
  <c r="C149" i="4"/>
  <c r="D147" i="4"/>
  <c r="C147" i="4"/>
  <c r="D145" i="4"/>
  <c r="C145" i="4"/>
  <c r="D143" i="4"/>
  <c r="C143" i="4"/>
  <c r="D127" i="4"/>
  <c r="C127" i="4"/>
  <c r="D124" i="4"/>
  <c r="C124" i="4"/>
  <c r="D109" i="4"/>
  <c r="C109" i="4"/>
  <c r="D104" i="4"/>
  <c r="C104" i="4"/>
  <c r="D98" i="4"/>
  <c r="C98" i="4"/>
  <c r="D85" i="4"/>
  <c r="C85" i="4"/>
  <c r="D82" i="4"/>
  <c r="C82" i="4"/>
  <c r="D79" i="4"/>
  <c r="C79" i="4"/>
  <c r="D77" i="4"/>
  <c r="C77" i="4"/>
  <c r="D75" i="4"/>
  <c r="C75" i="4"/>
  <c r="D73" i="4"/>
  <c r="C73" i="4"/>
  <c r="D69" i="4"/>
  <c r="C69" i="4"/>
  <c r="D61" i="4"/>
  <c r="C61" i="4"/>
  <c r="D59" i="4"/>
  <c r="C59" i="4"/>
  <c r="D49" i="4"/>
  <c r="C49" i="4"/>
  <c r="D47" i="4"/>
  <c r="C47" i="4"/>
  <c r="D43" i="4"/>
  <c r="C43" i="4"/>
  <c r="D41" i="4"/>
  <c r="C41" i="4"/>
  <c r="D39" i="4"/>
  <c r="C39" i="4"/>
  <c r="C37" i="4"/>
  <c r="D37" i="4"/>
  <c r="D20" i="4"/>
  <c r="D19" i="4" s="1"/>
  <c r="C66" i="4"/>
  <c r="C56" i="4"/>
  <c r="C53" i="4"/>
  <c r="C51" i="4"/>
  <c r="C23" i="4"/>
  <c r="D23" i="4" l="1"/>
  <c r="C123" i="4"/>
  <c r="D112" i="4"/>
  <c r="C68" i="4"/>
  <c r="D68" i="4"/>
  <c r="C20" i="4" l="1"/>
  <c r="C19" i="4" s="1"/>
  <c r="D18" i="4"/>
  <c r="D51" i="4"/>
  <c r="D53" i="4"/>
  <c r="D56" i="4"/>
  <c r="C58" i="4"/>
  <c r="C65" i="4"/>
  <c r="C64" i="4" s="1"/>
  <c r="D65" i="4"/>
  <c r="D64" i="4" s="1"/>
  <c r="D66" i="4"/>
  <c r="C81" i="4"/>
  <c r="D81" i="4"/>
  <c r="D87" i="4"/>
  <c r="D101" i="4"/>
  <c r="D100" i="4" s="1"/>
  <c r="C108" i="4"/>
  <c r="D108" i="4"/>
  <c r="C112" i="4"/>
  <c r="D119" i="4"/>
  <c r="D123" i="4"/>
  <c r="C126" i="4"/>
  <c r="C122" i="4" s="1"/>
  <c r="D126" i="4"/>
  <c r="C131" i="4"/>
  <c r="D131" i="4"/>
  <c r="C135" i="4"/>
  <c r="D135" i="4"/>
  <c r="C139" i="4"/>
  <c r="D139" i="4"/>
  <c r="C159" i="4"/>
  <c r="C158" i="4" s="1"/>
  <c r="D159" i="4"/>
  <c r="D158" i="4" s="1"/>
  <c r="C163" i="4"/>
  <c r="D164" i="4"/>
  <c r="D163" i="4" s="1"/>
  <c r="C168" i="4"/>
  <c r="D168" i="4"/>
  <c r="C174" i="4"/>
  <c r="C184" i="4"/>
  <c r="D184" i="4"/>
  <c r="C191" i="4"/>
  <c r="D191" i="4"/>
  <c r="C207" i="4"/>
  <c r="C196" i="4" s="1"/>
  <c r="D207" i="4"/>
  <c r="D196" i="4" s="1"/>
  <c r="C215" i="4"/>
  <c r="D215" i="4"/>
  <c r="D63" i="4" l="1"/>
  <c r="D174" i="4"/>
  <c r="D173" i="4" s="1"/>
  <c r="D122" i="4"/>
  <c r="C46" i="4"/>
  <c r="C45" i="4" s="1"/>
  <c r="D214" i="4"/>
  <c r="D195" i="4" s="1"/>
  <c r="C84" i="4"/>
  <c r="C36" i="4"/>
  <c r="C35" i="4" s="1"/>
  <c r="C214" i="4"/>
  <c r="C195" i="4" s="1"/>
  <c r="D130" i="4"/>
  <c r="C173" i="4"/>
  <c r="C130" i="4"/>
  <c r="C111" i="4"/>
  <c r="C107" i="4" s="1"/>
  <c r="C101" i="4"/>
  <c r="C100" i="4" s="1"/>
  <c r="C72" i="4"/>
  <c r="C18" i="4"/>
  <c r="C63" i="4"/>
  <c r="C55" i="4"/>
  <c r="D46" i="4"/>
  <c r="D45" i="4" s="1"/>
  <c r="D72" i="4"/>
  <c r="D111" i="4"/>
  <c r="D107" i="4" s="1"/>
  <c r="D84" i="4"/>
  <c r="D58" i="4"/>
  <c r="D55" i="4" s="1"/>
  <c r="D36" i="4"/>
  <c r="D35" i="4" s="1"/>
  <c r="D129" i="4" l="1"/>
  <c r="C129" i="4"/>
  <c r="C71" i="4"/>
  <c r="D71" i="4"/>
  <c r="D194" i="4"/>
  <c r="C194" i="4"/>
  <c r="D17" i="4" l="1"/>
  <c r="D252" i="4" s="1"/>
  <c r="C17" i="4"/>
  <c r="C252" i="4" s="1"/>
</calcChain>
</file>

<file path=xl/sharedStrings.xml><?xml version="1.0" encoding="utf-8"?>
<sst xmlns="http://schemas.openxmlformats.org/spreadsheetml/2006/main" count="488" uniqueCount="446">
  <si>
    <t>1</t>
  </si>
  <si>
    <t>2</t>
  </si>
  <si>
    <t>3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</si>
  <si>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</si>
  <si>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</si>
  <si>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</si>
  <si>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</si>
  <si>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доходы физических лиц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</si>
  <si>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</si>
  <si>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</si>
  <si>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</si>
  <si>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</si>
  <si>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</si>
  <si>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</si>
  <si>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</si>
  <si>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</si>
  <si>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</si>
  <si>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</si>
  <si>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</si>
  <si>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</si>
  <si>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</si>
  <si>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</si>
  <si>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</si>
  <si>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</si>
  <si>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</si>
  <si>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</si>
  <si>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</si>
  <si>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</si>
  <si>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</si>
  <si>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</si>
  <si>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</si>
  <si>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</si>
  <si>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</si>
  <si>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</si>
  <si>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</si>
  <si>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</si>
  <si>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</si>
  <si>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</si>
  <si>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</si>
  <si>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</si>
  <si>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</si>
  <si>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</si>
  <si>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</si>
  <si>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</si>
  <si>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</si>
  <si>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</si>
  <si>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</si>
  <si>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</si>
  <si>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</si>
  <si>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</si>
  <si>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</si>
  <si>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</si>
  <si>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</si>
  <si>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</si>
  <si>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</si>
  <si>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</si>
  <si>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</si>
  <si>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</si>
  <si>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</si>
  <si>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</si>
  <si>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</si>
  <si>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</si>
  <si>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</si>
  <si>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</si>
  <si>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</si>
  <si>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/>
  </si>
  <si>
    <t>ВСЕГО ДОХОДОВ</t>
  </si>
  <si>
    <t>Плата за выбросы загрязняющих веществ в атмосферный воздух стационарными объектами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</si>
  <si>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</si>
  <si>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</si>
  <si>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Код классификации доходов бюджета</t>
  </si>
  <si>
    <t>к решению Норильского городского</t>
  </si>
  <si>
    <t>Совета депутатов</t>
  </si>
  <si>
    <t>тыс. руб.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</si>
  <si>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</si>
  <si>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Субвенции бюджетам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</si>
  <si>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</si>
  <si>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</si>
  <si>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</si>
  <si>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Наименование кода классификации доходов бюджета</t>
  </si>
  <si>
    <t>ДОХОДЫ ОТ ОКАЗАНИЯ ПЛАТНЫХ УСЛУГ И КОМПЕНСАЦИИ ЗАТРАТ ГОСУДАРСТВА</t>
  </si>
  <si>
    <t>Плата за размещение отходов производства</t>
  </si>
  <si>
    <t>Плата за размещение твердых коммунальных отходов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</si>
  <si>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</si>
  <si>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</si>
  <si>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</si>
  <si>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</si>
  <si>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</si>
  <si>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</si>
  <si>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Платежи, уплачиваемые в целях возмещения вреда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</si>
  <si>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аренды)</t>
  </si>
  <si>
    <t>Налог, взимаемый в связи с применением упрощенной системы налогообложения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</si>
  <si>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</si>
  <si>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</si>
  <si>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</si>
  <si>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</si>
  <si>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</si>
  <si>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</si>
  <si>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</si>
  <si>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</si>
  <si>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</si>
  <si>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</si>
  <si>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</si>
  <si>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</si>
  <si>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</si>
  <si>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</si>
  <si>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</si>
  <si>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</si>
  <si>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</si>
  <si>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</si>
  <si>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</si>
  <si>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</si>
  <si>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</si>
  <si>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</si>
  <si>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</si>
  <si>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</si>
  <si>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</si>
  <si>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</si>
  <si>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</si>
  <si>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коммерческого найма)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</si>
  <si>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</si>
  <si>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</si>
  <si>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</si>
  <si>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</si>
  <si>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</si>
  <si>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</si>
  <si>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</si>
  <si>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</si>
  <si>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Субсидии бюджетам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</si>
  <si>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Единый сельскохозяйственный налог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</si>
  <si>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</si>
  <si>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</si>
  <si>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</si>
  <si>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Доходы от эксплуатации и использования имущества автомобильных дорог,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</si>
  <si>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(иные поступления)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</si>
  <si>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</si>
  <si>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</si>
  <si>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Прочие доходы от компенсации затрат бюджетов городских округов (иные поступления)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</si>
  <si>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</si>
  <si>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Прочие субсидии бюджетам городских округов (на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веке») 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</si>
  <si>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образования»)</t>
  </si>
  <si>
    <t>Прочие субсидии бюджетам городских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</si>
  <si>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</si>
  <si>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</si>
  <si>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</si>
  <si>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</si>
  <si>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</si>
  <si>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</si>
  <si>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</si>
  <si>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</si>
  <si>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</si>
  <si>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</si>
  <si>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</si>
  <si>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образования»)</t>
  </si>
  <si>
    <t>182 1 01 01000 00 0000 110</t>
  </si>
  <si>
    <t>099 2 02 35120 04 0000 150</t>
  </si>
  <si>
    <t>000 2 02 35120 00 0000 150</t>
  </si>
  <si>
    <t>099 2 02 30029 04 0000 150</t>
  </si>
  <si>
    <t>000 2 02 30029 00 0000 150</t>
  </si>
  <si>
    <t>099 2 02 30024 04 7846 150</t>
  </si>
  <si>
    <t>099 2 02 30024 04 7685 150</t>
  </si>
  <si>
    <t>099 2 02 30024 04 7649 150</t>
  </si>
  <si>
    <t>099 2 02 30024 04 7604 150</t>
  </si>
  <si>
    <t>099 2 02 30024 04 7588 150</t>
  </si>
  <si>
    <t>099 2 02 30024 04 7570 150</t>
  </si>
  <si>
    <t>099 2 02 30024 04 7566 150</t>
  </si>
  <si>
    <t>099 2 02 30024 04 7564 150</t>
  </si>
  <si>
    <t>099 2 02 30024 04 7554 150</t>
  </si>
  <si>
    <t>099 2 02 30024 04 7552 150</t>
  </si>
  <si>
    <t>099 2 02 30024 04 7519 150</t>
  </si>
  <si>
    <t>099 2 02 30024 04 7518 150</t>
  </si>
  <si>
    <t>099 2 02 30024 04 7514 150</t>
  </si>
  <si>
    <t>099 2 02 30024 04 7429 150</t>
  </si>
  <si>
    <t>099 2 02 30024 04 7409 150</t>
  </si>
  <si>
    <t>099 2 02 30024 04 7408 150</t>
  </si>
  <si>
    <t>099 2 02 30024 04 5780 150</t>
  </si>
  <si>
    <t>099 2 02 30024 04 0289 150</t>
  </si>
  <si>
    <t>099 2 02 30024 04 0000 150</t>
  </si>
  <si>
    <t>099 2 02 29999 04 7582 150</t>
  </si>
  <si>
    <t>099 2 02 29999 04 7563 150</t>
  </si>
  <si>
    <t>099 2 02 29999 04 7488 150</t>
  </si>
  <si>
    <t>099 2 02 29999 04 7456 150</t>
  </si>
  <si>
    <t>099 2 02 29999 04 0000 150</t>
  </si>
  <si>
    <t>000 2 02 29999 00 0000 150</t>
  </si>
  <si>
    <t>099 2 02 25555 04 0000 150</t>
  </si>
  <si>
    <t>000 2 02 25555 00 0000 150</t>
  </si>
  <si>
    <t>099 2 02 25519 04 0000 150</t>
  </si>
  <si>
    <t>000 2 02 25519 00 0000 150</t>
  </si>
  <si>
    <t>099 2 02 25304 04 0000 150</t>
  </si>
  <si>
    <t>000 2 02 25304 00 0000 150</t>
  </si>
  <si>
    <t>099 2 02 25113 04 0000 150</t>
  </si>
  <si>
    <t>000 2 02 25113 00 0000 150</t>
  </si>
  <si>
    <t>000 2 02 20000 00 0000 150</t>
  </si>
  <si>
    <t>000 2 02 00000 00 0000 000</t>
  </si>
  <si>
    <t>000 2 00 00000 00 0000 000</t>
  </si>
  <si>
    <t>000 1 16 11060 01 0000 140</t>
  </si>
  <si>
    <t>000 1 16 11000 01 0000 140</t>
  </si>
  <si>
    <t>000 1 16 07090 04 0000 140</t>
  </si>
  <si>
    <t>000 1 16 07090 00 0000 140</t>
  </si>
  <si>
    <t>000 1 16 07010 04 0000 140</t>
  </si>
  <si>
    <t>000 1 16 07010 00 0000 140</t>
  </si>
  <si>
    <t>000 1 16 07000 00 0000 140</t>
  </si>
  <si>
    <t>016 1 16 02020 02 0000 140</t>
  </si>
  <si>
    <t>015 1 16 02020 02 0000 140</t>
  </si>
  <si>
    <t>000 1 16 02020 02 0000 140</t>
  </si>
  <si>
    <t>000 1 16 02000 02 0000 140</t>
  </si>
  <si>
    <t>439 1 16 01203 01 0000 140</t>
  </si>
  <si>
    <t>006 1 16 01203 01 0000 140</t>
  </si>
  <si>
    <t>000 1 16 01203 01 0000 140</t>
  </si>
  <si>
    <t>000 1 16 01200 01 0000 140</t>
  </si>
  <si>
    <t>439 1 16 01193 01 0000 140</t>
  </si>
  <si>
    <t>000 1 16 01190 01 0000 140</t>
  </si>
  <si>
    <t>439 1 16 01153 01 0000 140</t>
  </si>
  <si>
    <t>000 1 16 01150 01 0000 140</t>
  </si>
  <si>
    <t>439 1 16 01143 01 0000 140</t>
  </si>
  <si>
    <t>000 1 16 01140 01 0000 140</t>
  </si>
  <si>
    <t>439 1 16 01073 01 0000 140</t>
  </si>
  <si>
    <t>006 1 16 01073 01 0000 140</t>
  </si>
  <si>
    <t>000 1 16 01073 01 0000 140</t>
  </si>
  <si>
    <t>000 1 14 02040 04 0000 410</t>
  </si>
  <si>
    <t>000 1 14 02000 00 0000 000</t>
  </si>
  <si>
    <t>000 1 14 00000 00 0000 000</t>
  </si>
  <si>
    <t>015 1 13 02994 04 0400 130</t>
  </si>
  <si>
    <t>000 1 13 02994 04 0000 130</t>
  </si>
  <si>
    <t>000 1 13 02990 00 0000 130</t>
  </si>
  <si>
    <t>158 1 13 02064 04 0000 130</t>
  </si>
  <si>
    <t>017 1 13 02064 04 0000 130</t>
  </si>
  <si>
    <t>016 1 13 02064 04 0000 130</t>
  </si>
  <si>
    <t>000 1 13 02064 04 0000 130</t>
  </si>
  <si>
    <t>000 1 13 02060 00 0000 130</t>
  </si>
  <si>
    <t>000 1 13 02000 00 0000 130</t>
  </si>
  <si>
    <t>015 1 13 01994 04 0000 130</t>
  </si>
  <si>
    <t>000 1 13 01990 00 0000 130</t>
  </si>
  <si>
    <t>000 1 13 01000 00 0000 130</t>
  </si>
  <si>
    <t>000 1 13 00000 00 0000 000</t>
  </si>
  <si>
    <t>048 1 12 01042 01 0000 120</t>
  </si>
  <si>
    <t>048 1 12 01041 01 0000 120</t>
  </si>
  <si>
    <t>048 1 12 01040 01 0000 120</t>
  </si>
  <si>
    <t>048 1 12 01030 01 0000 120</t>
  </si>
  <si>
    <t>048 1 12 01010 01 0000 120</t>
  </si>
  <si>
    <t>048 1 12 01000 01 0000 120</t>
  </si>
  <si>
    <t>000 1 12 00000 00 0000 000</t>
  </si>
  <si>
    <t>158 1 11 09080 04 0000 120</t>
  </si>
  <si>
    <t>000 1 11 09080 00 0000 120</t>
  </si>
  <si>
    <t>158 1 11 09044 04 0500 120</t>
  </si>
  <si>
    <t>128 1 11 09044 04 0300 120</t>
  </si>
  <si>
    <t>128 1 11 09044 04 0200 120</t>
  </si>
  <si>
    <t>128 1 11 09044 04 0100 120</t>
  </si>
  <si>
    <t>000 1 11 09044 04 0000 120</t>
  </si>
  <si>
    <t>000 1 11 09040 00 0000 120</t>
  </si>
  <si>
    <t>000 1 11 09030 00 0000 120</t>
  </si>
  <si>
    <t>000 1 11 09000 00 0000 120</t>
  </si>
  <si>
    <t>158 1 11 05312 04 0000 120</t>
  </si>
  <si>
    <t>000 1 11 05310 00 0000 120</t>
  </si>
  <si>
    <t>000 1 11 05300 00 0000 120</t>
  </si>
  <si>
    <t>158 1 11 05074 04 0000 120</t>
  </si>
  <si>
    <t>000 1 11 05070 00 0000 120</t>
  </si>
  <si>
    <t>018 1 11 05034 04 0000 120</t>
  </si>
  <si>
    <t>000 1 11 05030 00 0000 120</t>
  </si>
  <si>
    <t>158 1 11 05024 04 0000 120</t>
  </si>
  <si>
    <t>000 1 11 05020 00 0000 120</t>
  </si>
  <si>
    <t>158 1 11 05012 04 0000 120</t>
  </si>
  <si>
    <t>000 1 11 05010 00 0000 120</t>
  </si>
  <si>
    <t>000 1 11 05000 00 0000 120</t>
  </si>
  <si>
    <t>000 1 11 00000 00 0000 000</t>
  </si>
  <si>
    <t>015 1 08 07150 01 0000 110</t>
  </si>
  <si>
    <t>000 1 08 07000 01 0000 110</t>
  </si>
  <si>
    <t>018 1 08 04020 01 0000 110</t>
  </si>
  <si>
    <t>000 1 08 04000 01 0000 110</t>
  </si>
  <si>
    <t>182 1 08 03010 01 0000 110</t>
  </si>
  <si>
    <t>000 1 08 03000 01 0000 110</t>
  </si>
  <si>
    <t>000 1 08 00000 00 0000 000</t>
  </si>
  <si>
    <t>182 1 06 06042 04 0000 110</t>
  </si>
  <si>
    <t>182 1 06 06040 00 0000 110</t>
  </si>
  <si>
    <t>182 1 06 06032 04 0000 110</t>
  </si>
  <si>
    <t>182 1 06 06030 00 0000 110</t>
  </si>
  <si>
    <t>182 1 06 06000 00 0000 110</t>
  </si>
  <si>
    <t>182 1 06 01020 04 0000 110</t>
  </si>
  <si>
    <t>182 1 06 01000 00 0000 110</t>
  </si>
  <si>
    <t>000 1 06 00000 00 0000 000</t>
  </si>
  <si>
    <t>182 1 05 04010 02 0000 110</t>
  </si>
  <si>
    <t>182 1 05 04000 02 0000 110</t>
  </si>
  <si>
    <t>182 1 05 03010 01 0000 110</t>
  </si>
  <si>
    <t>182 1 05 03000 01 0000 110</t>
  </si>
  <si>
    <t>182 1 05 01021 01 0000 110</t>
  </si>
  <si>
    <t>182 1 05 01020 01 0000 110</t>
  </si>
  <si>
    <t>182 1 05 01011 01 0000 110</t>
  </si>
  <si>
    <t>182 1 05 01010 01 0000 110</t>
  </si>
  <si>
    <t>182 1 05 01000 00 0000 110</t>
  </si>
  <si>
    <t>000 1 05 00000 00 0000 000</t>
  </si>
  <si>
    <t>182 1 03 02261 01 0000 110</t>
  </si>
  <si>
    <t>182 1 03 02260 01 0000 110</t>
  </si>
  <si>
    <t>182 1 03 02251 01 0000 110</t>
  </si>
  <si>
    <t>182 1 03 02250 01 0000 110</t>
  </si>
  <si>
    <t>182 1 03 02241 01 0000 110</t>
  </si>
  <si>
    <t>182 1 03 02240 01 0000 110</t>
  </si>
  <si>
    <t>182 1 03 02231 01 0000 110</t>
  </si>
  <si>
    <t>182 1 03 02230 01 0000 110</t>
  </si>
  <si>
    <t>182 1 03 02000 01 0000 110</t>
  </si>
  <si>
    <t>000 1 03 00000 00 0000 000</t>
  </si>
  <si>
    <t>182 1 01 02140 01 0000 110</t>
  </si>
  <si>
    <t>182 1 01 02130 01 0000 110</t>
  </si>
  <si>
    <t>182 1 01 02080 01 0000 110</t>
  </si>
  <si>
    <t>182 1 01 01130 01 0000 110</t>
  </si>
  <si>
    <t>182 1 01 01012 02 0000 110</t>
  </si>
  <si>
    <t>182 1 01 01010 00 0000 110</t>
  </si>
  <si>
    <t>158 1 14 02043 04 0000 410</t>
  </si>
  <si>
    <t>000 1 14 06000 00 0000 430</t>
  </si>
  <si>
    <t>000 1 14 06010 00 0000 430</t>
  </si>
  <si>
    <t>158 1 14 06012 04 0000 430</t>
  </si>
  <si>
    <t>000 1 16 00000 00 0000 000</t>
  </si>
  <si>
    <t>000 1 16 01000 01 0000 140</t>
  </si>
  <si>
    <t>000 1 16 01050 01 0000 140</t>
  </si>
  <si>
    <t>000 1 16 01053 01 0000 140</t>
  </si>
  <si>
    <t>006 1 16 01053 01 0000 140</t>
  </si>
  <si>
    <t>000 1 16 01060 01 0000 140</t>
  </si>
  <si>
    <t>000 1 16 01063 01 0000 140</t>
  </si>
  <si>
    <t>006 1 16 01063 01 0000 140</t>
  </si>
  <si>
    <t>439 1 16 01063 01 0000 140</t>
  </si>
  <si>
    <t>000 1 16 01070 01 0000 140</t>
  </si>
  <si>
    <t>439 1 16 01053 01 0000 140</t>
  </si>
  <si>
    <t>000 2 02 30000 00 0000 150</t>
  </si>
  <si>
    <t>439 1 16 01083 01 0000 140</t>
  </si>
  <si>
    <t>439 1 16 01103 01 0000 140</t>
  </si>
  <si>
    <t>439 1 16 01133 01 0000 140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</si>
  <si>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</si>
  <si>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</si>
  <si>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</si>
  <si>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</si>
  <si>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000 1 16 01100 01 0000 140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</si>
  <si>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</si>
  <si>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</si>
  <si>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</si>
  <si>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</si>
  <si>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</si>
  <si>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</si>
  <si>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</si>
  <si>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</si>
  <si>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000 1 16 01170 01 0000 140</t>
  </si>
  <si>
    <t>000 1 16 01180 01 0000 140</t>
  </si>
  <si>
    <t>439 1 16 01183 01 0000 140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</si>
  <si>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</si>
  <si>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</si>
  <si>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120 1 16 01193 01 0000 140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</si>
  <si>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</si>
  <si>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</si>
  <si>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031 1 16 01203 01 0000 140</t>
  </si>
  <si>
    <t>017 1 16 02020 02 0000 140</t>
  </si>
  <si>
    <t>015 1 16 07010 04 0000 140</t>
  </si>
  <si>
    <t>016 1 16 07010 04 0000 140</t>
  </si>
  <si>
    <t>017 1 16 07010 04 0000 140</t>
  </si>
  <si>
    <t>019 1 16 07010 04 0000 140</t>
  </si>
  <si>
    <t>021 1 16 07010 04 0000 140</t>
  </si>
  <si>
    <t>023 1 16 07010 04 0000 140</t>
  </si>
  <si>
    <t>128 1 16 07010 04 0000 140</t>
  </si>
  <si>
    <t>158 1 16 07010 04 0000 140</t>
  </si>
  <si>
    <t>019 1 16 07090 04 0000 140</t>
  </si>
  <si>
    <t>021 1 16 07090 04 0000 140</t>
  </si>
  <si>
    <t>023 1 16 07090 04 0000 140</t>
  </si>
  <si>
    <t>128 1 16 07090 04 0000 140</t>
  </si>
  <si>
    <t>158 1 16 07090 04 0000 140</t>
  </si>
  <si>
    <t>023 1 16 11064 01 0000 140</t>
  </si>
  <si>
    <t>015 1 13 02064 04 0000 130</t>
  </si>
  <si>
    <t>021 1 13 02064 04 0000 130</t>
  </si>
  <si>
    <t>Прочие субсидии бюджетам городских округов (на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культуры»)</t>
  </si>
  <si>
    <t>099 2 02 29999 04 7583 150</t>
  </si>
  <si>
    <t>Прочие субсидии бюджетам городских округов (на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</si>
  <si>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расходов)</t>
  </si>
  <si>
    <t>099 2 02 30024 04 7467 150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</si>
  <si>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природных комплексов и объектов, сохранение биологического разнообразия» государственной программы Красноярского края «Развитие лесного хозяйства, воспроизводство и использование природных ресурсов»)</t>
  </si>
  <si>
    <t>099 2 02 30024 04 7551 150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</si>
  <si>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решению вопросов социальной поддержки детей-сирот и детей, оставшихся без попечения родителей (в соответствии с Законом края от 27 декабря 2005 года № 17-4370),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</si>
  <si>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</si>
  <si>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</si>
  <si>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среды»)</t>
  </si>
  <si>
    <t>182 1 01 02010 01 0000 110</t>
  </si>
  <si>
    <t>182 1 01 02020 01 0000 110</t>
  </si>
  <si>
    <t>182 1 01 02030 01 0000 110</t>
  </si>
  <si>
    <t>182 1 01 02040 01 0000 110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</si>
  <si>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</si>
  <si>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</si>
  <si>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</si>
  <si>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Приложение № 4</t>
  </si>
  <si>
    <t xml:space="preserve">Доходы бюджета муниципального образования город Норильск по кодам классификации доходов бюджетов 
на плановый период 2026 и 2027 годов </t>
  </si>
  <si>
    <t>Сумма 
на 2026 год</t>
  </si>
  <si>
    <t>Сумма 
на 2027 год</t>
  </si>
  <si>
    <t>4</t>
  </si>
  <si>
    <t>000 1 00 00000 00 0000 000</t>
  </si>
  <si>
    <t>000 1 01 00000 00 0000 000</t>
  </si>
  <si>
    <t>182 1 01 02000 01 0000 110</t>
  </si>
  <si>
    <t>015 1 16 01154 01 0000 140</t>
  </si>
  <si>
    <t>000 2 02 30024 00 0000 150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</si>
  <si>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найма, за исключением коммерческого найма)</t>
  </si>
  <si>
    <t>023 1 11 09034 04 0000 120</t>
  </si>
  <si>
    <t>015 1 16 01194 01 0000 140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</si>
  <si>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хозяйства»)</t>
  </si>
  <si>
    <t>Субвенции бюджетам городских округов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</si>
  <si>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</si>
  <si>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</si>
  <si>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015 1 08 07150 01 1000 110</t>
  </si>
  <si>
    <t>Государственная пошлина за выдачу разрешения на установку рекламной конструкции (сумма платежа)</t>
  </si>
  <si>
    <t>182 1 01 02150 01 0000 110</t>
  </si>
  <si>
    <t>182 1 01 02210 01 0000 110</t>
  </si>
  <si>
    <t>182 1 01 02230 01 0000 110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</si>
  <si>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</si>
  <si>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</si>
  <si>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</si>
  <si>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</si>
  <si>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</si>
  <si>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</si>
  <si>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</si>
  <si>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</si>
  <si>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</si>
  <si>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000 2 02 25497 00 0000 150</t>
  </si>
  <si>
    <t>Субсидии бюджетам на реализацию мероприятий по обеспечению жильем молодых семей</t>
  </si>
  <si>
    <t>099 2 02 25497 04 0000 150</t>
  </si>
  <si>
    <t>Субсидии бюджетам городских округов на реализацию мероприятий по обеспечению жильем молодых семей</t>
  </si>
  <si>
    <t>000 2 02 40000 00 0000 150</t>
  </si>
  <si>
    <t>Иные межбюджетные трансферты</t>
  </si>
  <si>
    <t>000 2 02 45050 00 0000 150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</si>
  <si>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</si>
  <si>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099 2 02 45050 04 0000 150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</si>
  <si>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</si>
  <si>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</si>
  <si>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</si>
  <si>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099 2 02 45179 04 0000 150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</si>
  <si>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</si>
  <si>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</si>
  <si>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</si>
  <si>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099 2 02 45303 04 0000 150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</si>
  <si>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</si>
  <si>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000 2 02 49999 00 0000 150</t>
  </si>
  <si>
    <t>Прочие межбюджетные трансферты, передаваемые бюджетам</t>
  </si>
  <si>
    <t>099 2 02 49999 04 0000 150</t>
  </si>
  <si>
    <t>Прочие межбюджетные трансферты, передаваемые бюджетам городских округов</t>
  </si>
  <si>
    <t>099 2 02 49999 04 0853 150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</si>
  <si>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операции, по министерству образования Красноярского края в рамках непрограммных расходов)</t>
  </si>
  <si>
    <t>099 2 02 49999 04 7412 150</t>
  </si>
  <si>
    <t>Прочие межбюджетные трансферты, передаваемые бюджетам городских округов (на обеспечение первичных мер пожарной безопасности в рамках ведомственного проекта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</si>
  <si>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 xml:space="preserve">  от "17" декабря 2024 № 20/6-479</t>
  </si>
  <si>
    <t>000 1 11 09044 04 0100 120</t>
  </si>
  <si>
    <t>015 1 11 09044 04 0100 120</t>
  </si>
  <si>
    <t>019 1 11 09044 04 0100 120</t>
  </si>
  <si>
    <t>023 1 11 09044 04 0100 120</t>
  </si>
  <si>
    <t>181 1 11 09044 04 0100 120</t>
  </si>
  <si>
    <t xml:space="preserve">  от "22" апреля 2025 № 23/6-521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</si>
</sst>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charset val="204"/>
    </font>
    <font>
      <b/>
      <sz val="15"/>
      <name val="Times New Roman CYR"/>
      <family val="1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/>
    <xf numFmtId="0" fontId="6" fillId="0" borderId="0" xfId="0" applyFont="1" applyFill="1"/>
    <xf numFmtId="165" fontId="7" fillId="0" borderId="0" xfId="0" applyNumberFormat="1" applyFont="1" applyFill="1"/>
    <xf numFmtId="0" fontId="1" fillId="2" borderId="0" xfId="0" applyFont="1" applyFill="1"/>
    <xf numFmtId="165" fontId="6" fillId="2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top"/>
    </xf>
    <xf numFmtId="165" fontId="5" fillId="2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165" fontId="7" fillId="2" borderId="0" xfId="0" applyNumberFormat="1" applyFont="1" applyFill="1"/>
    <xf numFmtId="165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164" fontId="7" fillId="2" borderId="1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 applyProtection="1">
      <alignment horizontal="left" vertical="center" wrapText="1"/>
    </xf>
    <xf numFmtId="49" fontId="3" fillId="2" borderId="0" xfId="0" applyNumberFormat="1" applyFont="1" applyFill="1" applyAlignment="1">
      <alignment horizontal="right" vertical="center"/>
    </xf>
    <xf numFmtId="49" fontId="3" fillId="2" borderId="0" xfId="0" applyNumberFormat="1" applyFont="1" applyFill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164" fontId="5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4"/>
  <sheetViews>
    <sheetView tabSelected="1" view="pageBreakPreview" topLeftCell="A235" zoomScale="50" zoomScaleNormal="80" zoomScaleSheetLayoutView="50" workbookViewId="0">
      <selection activeCell="D5" sqref="D5"/>
    </sheetView>
  </sheetViews>
  <sheetFormatPr defaultColWidth="8.81640625" defaultRowHeight="15.5" x14ac:dyDescent="0.35"/>
  <cols>
    <col min="1" max="1" width="38.7265625" style="1" customWidth="1"/>
    <col min="2" max="2" width="92.1796875" style="1" customWidth="1"/>
    <col min="3" max="3" width="19" style="1" customWidth="1"/>
    <col min="4" max="4" width="19" style="4" customWidth="1"/>
    <col min="5" max="16384" width="8.81640625" style="1"/>
  </cols>
  <sheetData>
    <row r="1" spans="1:4" ht="16.5" x14ac:dyDescent="0.35">
      <c r="A1" s="4"/>
      <c r="B1" s="24"/>
      <c r="C1" s="23"/>
      <c r="D1" s="23" t="s">
        <v>382</v>
      </c>
    </row>
    <row r="2" spans="1:4" ht="16.5" x14ac:dyDescent="0.35">
      <c r="A2" s="24"/>
      <c r="B2" s="24"/>
      <c r="C2" s="24"/>
      <c r="D2" s="23" t="s">
        <v>71</v>
      </c>
    </row>
    <row r="3" spans="1:4" ht="16.5" x14ac:dyDescent="0.35">
      <c r="A3" s="24"/>
      <c r="B3" s="24"/>
      <c r="C3" s="24"/>
      <c r="D3" s="23" t="s">
        <v>72</v>
      </c>
    </row>
    <row r="4" spans="1:4" ht="16.5" x14ac:dyDescent="0.35">
      <c r="A4" s="24"/>
      <c r="B4" s="24"/>
      <c r="C4" s="24"/>
      <c r="D4" s="23" t="s">
        <v>445</v>
      </c>
    </row>
    <row r="5" spans="1:4" ht="16.5" x14ac:dyDescent="0.35">
      <c r="A5" s="23"/>
      <c r="B5" s="23"/>
      <c r="C5" s="23"/>
      <c r="D5" s="23"/>
    </row>
    <row r="6" spans="1:4" ht="16.5" x14ac:dyDescent="0.35">
      <c r="A6" s="4"/>
      <c r="B6" s="24"/>
      <c r="C6" s="24"/>
      <c r="D6" s="23" t="s">
        <v>382</v>
      </c>
    </row>
    <row r="7" spans="1:4" ht="16.5" x14ac:dyDescent="0.35">
      <c r="A7" s="4"/>
      <c r="B7" s="24"/>
      <c r="C7" s="24"/>
      <c r="D7" s="23" t="s">
        <v>71</v>
      </c>
    </row>
    <row r="8" spans="1:4" ht="16.5" x14ac:dyDescent="0.35">
      <c r="A8" s="4"/>
      <c r="B8" s="24"/>
      <c r="C8" s="24"/>
      <c r="D8" s="23" t="s">
        <v>72</v>
      </c>
    </row>
    <row r="9" spans="1:4" ht="16.5" x14ac:dyDescent="0.35">
      <c r="A9" s="4"/>
      <c r="B9" s="24"/>
      <c r="C9" s="24"/>
      <c r="D9" s="23" t="s">
        <v>439</v>
      </c>
    </row>
    <row r="10" spans="1:4" ht="16.5" x14ac:dyDescent="0.35">
      <c r="A10" s="23"/>
      <c r="B10" s="23"/>
      <c r="C10" s="23"/>
    </row>
    <row r="11" spans="1:4" ht="15" customHeight="1" x14ac:dyDescent="0.35">
      <c r="A11" s="4"/>
      <c r="B11" s="4"/>
      <c r="C11" s="4"/>
    </row>
    <row r="12" spans="1:4" ht="40.5" customHeight="1" x14ac:dyDescent="0.35">
      <c r="A12" s="30" t="s">
        <v>383</v>
      </c>
      <c r="B12" s="30"/>
      <c r="C12" s="30"/>
      <c r="D12" s="30"/>
    </row>
    <row r="13" spans="1:4" x14ac:dyDescent="0.35">
      <c r="A13" s="25"/>
      <c r="B13" s="25"/>
      <c r="C13" s="25"/>
      <c r="D13" s="25"/>
    </row>
    <row r="14" spans="1:4" ht="18.75" customHeight="1" x14ac:dyDescent="0.35">
      <c r="A14" s="26"/>
      <c r="B14" s="26"/>
      <c r="C14" s="4"/>
      <c r="D14" s="27" t="s">
        <v>73</v>
      </c>
    </row>
    <row r="15" spans="1:4" ht="43.5" customHeight="1" x14ac:dyDescent="0.35">
      <c r="A15" s="10" t="s">
        <v>70</v>
      </c>
      <c r="B15" s="10" t="s">
        <v>79</v>
      </c>
      <c r="C15" s="28" t="s">
        <v>384</v>
      </c>
      <c r="D15" s="28" t="s">
        <v>385</v>
      </c>
    </row>
    <row r="16" spans="1:4" ht="18" x14ac:dyDescent="0.35">
      <c r="A16" s="14" t="s">
        <v>0</v>
      </c>
      <c r="B16" s="14" t="s">
        <v>1</v>
      </c>
      <c r="C16" s="14" t="s">
        <v>2</v>
      </c>
      <c r="D16" s="14" t="s">
        <v>386</v>
      </c>
    </row>
    <row r="17" spans="1:4" ht="21" customHeight="1" x14ac:dyDescent="0.35">
      <c r="A17" s="13" t="s">
        <v>387</v>
      </c>
      <c r="B17" s="19" t="s">
        <v>3</v>
      </c>
      <c r="C17" s="6">
        <f>SUM(C18,C35,C45,C55,C63,C71,C100,C107,C122,C129)</f>
        <v>17627072.699999999</v>
      </c>
      <c r="D17" s="6">
        <f>SUM(D18,D35,D45,D55,D63,D71,D100,D107,D122,D129)</f>
        <v>18722852.099999998</v>
      </c>
    </row>
    <row r="18" spans="1:4" ht="21" customHeight="1" x14ac:dyDescent="0.35">
      <c r="A18" s="13" t="s">
        <v>388</v>
      </c>
      <c r="B18" s="19" t="s">
        <v>4</v>
      </c>
      <c r="C18" s="6">
        <f>SUM(C19,C23)</f>
        <v>12698570.300000001</v>
      </c>
      <c r="D18" s="6">
        <f>SUM(D19,D23)</f>
        <v>13525740.5</v>
      </c>
    </row>
    <row r="19" spans="1:4" ht="21.75" customHeight="1" x14ac:dyDescent="0.35">
      <c r="A19" s="10" t="s">
        <v>154</v>
      </c>
      <c r="B19" s="18" t="s">
        <v>5</v>
      </c>
      <c r="C19" s="5">
        <f>SUM(C20,C22)</f>
        <v>2908433.1</v>
      </c>
      <c r="D19" s="5">
        <f>SUM(D20,D22)</f>
        <v>2998986.5</v>
      </c>
    </row>
    <row r="20" spans="1:4" ht="40.5" customHeight="1" x14ac:dyDescent="0.35">
      <c r="A20" s="10" t="s">
        <v>305</v>
      </c>
      <c r="B20" s="18" t="s">
        <v>6</v>
      </c>
      <c r="C20" s="5">
        <f t="shared" ref="C20" si="0">C21</f>
        <v>972572.9</v>
      </c>
      <c r="D20" s="5">
        <f>D21</f>
        <v>1053052.2</v>
      </c>
    </row>
    <row r="21" spans="1:4" ht="144" x14ac:dyDescent="0.35">
      <c r="A21" s="10" t="s">
        <v>304</v>
      </c>
      <c r="B21" s="18" t="s">
        <v>130</v>
      </c>
      <c r="C21" s="8">
        <v>972572.9</v>
      </c>
      <c r="D21" s="8">
        <v>1053052.2</v>
      </c>
    </row>
    <row r="22" spans="1:4" ht="134.25" customHeight="1" x14ac:dyDescent="0.35">
      <c r="A22" s="10" t="s">
        <v>303</v>
      </c>
      <c r="B22" s="18" t="s">
        <v>131</v>
      </c>
      <c r="C22" s="8">
        <v>1935860.2</v>
      </c>
      <c r="D22" s="8">
        <v>1945934.3</v>
      </c>
    </row>
    <row r="23" spans="1:4" ht="21.75" customHeight="1" x14ac:dyDescent="0.35">
      <c r="A23" s="10" t="s">
        <v>389</v>
      </c>
      <c r="B23" s="18" t="s">
        <v>7</v>
      </c>
      <c r="C23" s="5">
        <f>SUM(C24:C34)</f>
        <v>9790137.2000000011</v>
      </c>
      <c r="D23" s="5">
        <f>SUM(D24:D34)</f>
        <v>10526754</v>
      </c>
    </row>
    <row r="24" spans="1:4" ht="227.25" customHeight="1" x14ac:dyDescent="0.35">
      <c r="A24" s="10" t="s">
        <v>375</v>
      </c>
      <c r="B24" s="18" t="s">
        <v>407</v>
      </c>
      <c r="C24" s="8">
        <v>4471886</v>
      </c>
      <c r="D24" s="8">
        <v>4815269</v>
      </c>
    </row>
    <row r="25" spans="1:4" ht="171.75" customHeight="1" x14ac:dyDescent="0.35">
      <c r="A25" s="10" t="s">
        <v>376</v>
      </c>
      <c r="B25" s="18" t="s">
        <v>408</v>
      </c>
      <c r="C25" s="8">
        <v>12971.5</v>
      </c>
      <c r="D25" s="8">
        <v>13490.4</v>
      </c>
    </row>
    <row r="26" spans="1:4" ht="150.75" customHeight="1" x14ac:dyDescent="0.35">
      <c r="A26" s="10" t="s">
        <v>377</v>
      </c>
      <c r="B26" s="20" t="s">
        <v>409</v>
      </c>
      <c r="C26" s="9">
        <v>54259.9</v>
      </c>
      <c r="D26" s="9">
        <v>56430.3</v>
      </c>
    </row>
    <row r="27" spans="1:4" ht="96" customHeight="1" x14ac:dyDescent="0.35">
      <c r="A27" s="10" t="s">
        <v>378</v>
      </c>
      <c r="B27" s="18" t="s">
        <v>8</v>
      </c>
      <c r="C27" s="9">
        <v>6738.8</v>
      </c>
      <c r="D27" s="9">
        <v>7028.6</v>
      </c>
    </row>
    <row r="28" spans="1:4" ht="409.6" customHeight="1" x14ac:dyDescent="0.35">
      <c r="A28" s="32" t="s">
        <v>302</v>
      </c>
      <c r="B28" s="31" t="s">
        <v>410</v>
      </c>
      <c r="C28" s="33">
        <v>372016.5</v>
      </c>
      <c r="D28" s="33">
        <v>401033.8</v>
      </c>
    </row>
    <row r="29" spans="1:4" ht="60" customHeight="1" x14ac:dyDescent="0.35">
      <c r="A29" s="32"/>
      <c r="B29" s="31"/>
      <c r="C29" s="33"/>
      <c r="D29" s="33"/>
    </row>
    <row r="30" spans="1:4" ht="114.75" customHeight="1" x14ac:dyDescent="0.35">
      <c r="A30" s="10" t="s">
        <v>301</v>
      </c>
      <c r="B30" s="18" t="s">
        <v>411</v>
      </c>
      <c r="C30" s="9">
        <v>25789.5</v>
      </c>
      <c r="D30" s="9">
        <v>26821.1</v>
      </c>
    </row>
    <row r="31" spans="1:4" ht="114.75" customHeight="1" x14ac:dyDescent="0.35">
      <c r="A31" s="10" t="s">
        <v>300</v>
      </c>
      <c r="B31" s="18" t="s">
        <v>412</v>
      </c>
      <c r="C31" s="11">
        <v>326806.7</v>
      </c>
      <c r="D31" s="11">
        <v>339879</v>
      </c>
    </row>
    <row r="32" spans="1:4" ht="303" customHeight="1" x14ac:dyDescent="0.35">
      <c r="A32" s="10" t="s">
        <v>401</v>
      </c>
      <c r="B32" s="18" t="s">
        <v>404</v>
      </c>
      <c r="C32" s="11">
        <v>48273.1</v>
      </c>
      <c r="D32" s="11">
        <v>52038.400000000001</v>
      </c>
    </row>
    <row r="33" spans="1:4" ht="58.5" customHeight="1" x14ac:dyDescent="0.35">
      <c r="A33" s="10" t="s">
        <v>402</v>
      </c>
      <c r="B33" s="18" t="s">
        <v>405</v>
      </c>
      <c r="C33" s="11">
        <v>4452483.4000000004</v>
      </c>
      <c r="D33" s="11">
        <v>4794376.5</v>
      </c>
    </row>
    <row r="34" spans="1:4" ht="57" customHeight="1" x14ac:dyDescent="0.35">
      <c r="A34" s="10" t="s">
        <v>403</v>
      </c>
      <c r="B34" s="18" t="s">
        <v>406</v>
      </c>
      <c r="C34" s="11">
        <v>18911.8</v>
      </c>
      <c r="D34" s="11">
        <v>20386.900000000001</v>
      </c>
    </row>
    <row r="35" spans="1:4" ht="39.75" customHeight="1" x14ac:dyDescent="0.35">
      <c r="A35" s="13" t="s">
        <v>299</v>
      </c>
      <c r="B35" s="19" t="s">
        <v>9</v>
      </c>
      <c r="C35" s="6">
        <f>C36</f>
        <v>71058.200000000012</v>
      </c>
      <c r="D35" s="6">
        <f>D36</f>
        <v>97660.6</v>
      </c>
    </row>
    <row r="36" spans="1:4" ht="39.75" customHeight="1" x14ac:dyDescent="0.35">
      <c r="A36" s="10" t="s">
        <v>298</v>
      </c>
      <c r="B36" s="18" t="s">
        <v>10</v>
      </c>
      <c r="C36" s="5">
        <f>SUM(C37,C39,C41,C43)</f>
        <v>71058.200000000012</v>
      </c>
      <c r="D36" s="5">
        <f t="shared" ref="D36" si="1">SUM(D37,D39,D41,D43)</f>
        <v>97660.6</v>
      </c>
    </row>
    <row r="37" spans="1:4" ht="77.25" customHeight="1" x14ac:dyDescent="0.35">
      <c r="A37" s="10" t="s">
        <v>297</v>
      </c>
      <c r="B37" s="18" t="s">
        <v>11</v>
      </c>
      <c r="C37" s="5">
        <f>C38</f>
        <v>37389.199999999997</v>
      </c>
      <c r="D37" s="5">
        <f>D38</f>
        <v>51411.5</v>
      </c>
    </row>
    <row r="38" spans="1:4" ht="114.75" customHeight="1" x14ac:dyDescent="0.35">
      <c r="A38" s="10" t="s">
        <v>296</v>
      </c>
      <c r="B38" s="18" t="s">
        <v>92</v>
      </c>
      <c r="C38" s="17">
        <v>37389.199999999997</v>
      </c>
      <c r="D38" s="17">
        <v>51411.5</v>
      </c>
    </row>
    <row r="39" spans="1:4" ht="96.75" customHeight="1" x14ac:dyDescent="0.35">
      <c r="A39" s="10" t="s">
        <v>295</v>
      </c>
      <c r="B39" s="18" t="s">
        <v>12</v>
      </c>
      <c r="C39" s="5">
        <f>C40</f>
        <v>193.8</v>
      </c>
      <c r="D39" s="5">
        <f>D40</f>
        <v>264.89999999999998</v>
      </c>
    </row>
    <row r="40" spans="1:4" ht="132.75" customHeight="1" x14ac:dyDescent="0.35">
      <c r="A40" s="10" t="s">
        <v>294</v>
      </c>
      <c r="B40" s="18" t="s">
        <v>93</v>
      </c>
      <c r="C40" s="5">
        <v>193.8</v>
      </c>
      <c r="D40" s="5">
        <v>264.89999999999998</v>
      </c>
    </row>
    <row r="41" spans="1:4" ht="78" customHeight="1" x14ac:dyDescent="0.35">
      <c r="A41" s="10" t="s">
        <v>293</v>
      </c>
      <c r="B41" s="18" t="s">
        <v>13</v>
      </c>
      <c r="C41" s="5">
        <f>C42</f>
        <v>39189.599999999999</v>
      </c>
      <c r="D41" s="5">
        <f>D42</f>
        <v>53781.7</v>
      </c>
    </row>
    <row r="42" spans="1:4" ht="115.5" customHeight="1" x14ac:dyDescent="0.35">
      <c r="A42" s="10" t="s">
        <v>292</v>
      </c>
      <c r="B42" s="18" t="s">
        <v>94</v>
      </c>
      <c r="C42" s="17">
        <v>39189.599999999999</v>
      </c>
      <c r="D42" s="17">
        <v>53781.7</v>
      </c>
    </row>
    <row r="43" spans="1:4" ht="78.75" customHeight="1" x14ac:dyDescent="0.35">
      <c r="A43" s="10" t="s">
        <v>291</v>
      </c>
      <c r="B43" s="18" t="s">
        <v>14</v>
      </c>
      <c r="C43" s="5">
        <f>C44</f>
        <v>-5714.4</v>
      </c>
      <c r="D43" s="5">
        <f>D44</f>
        <v>-7797.5</v>
      </c>
    </row>
    <row r="44" spans="1:4" ht="114.75" customHeight="1" x14ac:dyDescent="0.35">
      <c r="A44" s="10" t="s">
        <v>290</v>
      </c>
      <c r="B44" s="18" t="s">
        <v>95</v>
      </c>
      <c r="C44" s="17">
        <v>-5714.4</v>
      </c>
      <c r="D44" s="17">
        <v>-7797.5</v>
      </c>
    </row>
    <row r="45" spans="1:4" ht="21" customHeight="1" x14ac:dyDescent="0.35">
      <c r="A45" s="13" t="s">
        <v>289</v>
      </c>
      <c r="B45" s="19" t="s">
        <v>15</v>
      </c>
      <c r="C45" s="6">
        <f>SUM(C46,C51,C53)</f>
        <v>1374777.6</v>
      </c>
      <c r="D45" s="6">
        <f>SUM(D46,D51,D53)</f>
        <v>1571642.9000000001</v>
      </c>
    </row>
    <row r="46" spans="1:4" ht="37.5" customHeight="1" x14ac:dyDescent="0.35">
      <c r="A46" s="10" t="s">
        <v>288</v>
      </c>
      <c r="B46" s="18" t="s">
        <v>91</v>
      </c>
      <c r="C46" s="5">
        <f>SUM(C47,C49)</f>
        <v>1283173.3</v>
      </c>
      <c r="D46" s="5">
        <f t="shared" ref="D46" si="2">SUM(D47,D49)</f>
        <v>1476359.1</v>
      </c>
    </row>
    <row r="47" spans="1:4" ht="37.5" customHeight="1" x14ac:dyDescent="0.35">
      <c r="A47" s="10" t="s">
        <v>287</v>
      </c>
      <c r="B47" s="18" t="s">
        <v>96</v>
      </c>
      <c r="C47" s="5">
        <f>C48</f>
        <v>993349</v>
      </c>
      <c r="D47" s="5">
        <f>D48</f>
        <v>1139092.2</v>
      </c>
    </row>
    <row r="48" spans="1:4" ht="37.5" customHeight="1" x14ac:dyDescent="0.35">
      <c r="A48" s="10" t="s">
        <v>286</v>
      </c>
      <c r="B48" s="18" t="s">
        <v>96</v>
      </c>
      <c r="C48" s="9">
        <v>993349</v>
      </c>
      <c r="D48" s="9">
        <v>1139092.2</v>
      </c>
    </row>
    <row r="49" spans="1:4" ht="37.5" customHeight="1" x14ac:dyDescent="0.35">
      <c r="A49" s="10" t="s">
        <v>285</v>
      </c>
      <c r="B49" s="18" t="s">
        <v>97</v>
      </c>
      <c r="C49" s="5">
        <f>C50</f>
        <v>289824.3</v>
      </c>
      <c r="D49" s="5">
        <f>D50</f>
        <v>337266.9</v>
      </c>
    </row>
    <row r="50" spans="1:4" ht="78" customHeight="1" x14ac:dyDescent="0.35">
      <c r="A50" s="10" t="s">
        <v>284</v>
      </c>
      <c r="B50" s="18" t="s">
        <v>98</v>
      </c>
      <c r="C50" s="9">
        <v>289824.3</v>
      </c>
      <c r="D50" s="9">
        <v>337266.9</v>
      </c>
    </row>
    <row r="51" spans="1:4" ht="18" x14ac:dyDescent="0.35">
      <c r="A51" s="10" t="s">
        <v>283</v>
      </c>
      <c r="B51" s="18" t="s">
        <v>129</v>
      </c>
      <c r="C51" s="5">
        <f>C52</f>
        <v>811.3</v>
      </c>
      <c r="D51" s="5">
        <f t="shared" ref="D51" si="3">D52</f>
        <v>859.1</v>
      </c>
    </row>
    <row r="52" spans="1:4" ht="18" x14ac:dyDescent="0.35">
      <c r="A52" s="10" t="s">
        <v>282</v>
      </c>
      <c r="B52" s="18" t="s">
        <v>129</v>
      </c>
      <c r="C52" s="9">
        <v>811.3</v>
      </c>
      <c r="D52" s="9">
        <v>859.1</v>
      </c>
    </row>
    <row r="53" spans="1:4" ht="18.75" customHeight="1" x14ac:dyDescent="0.35">
      <c r="A53" s="10" t="s">
        <v>281</v>
      </c>
      <c r="B53" s="18" t="s">
        <v>16</v>
      </c>
      <c r="C53" s="5">
        <f>C54</f>
        <v>90793</v>
      </c>
      <c r="D53" s="5">
        <f t="shared" ref="D53" si="4">D54</f>
        <v>94424.7</v>
      </c>
    </row>
    <row r="54" spans="1:4" ht="38.25" customHeight="1" x14ac:dyDescent="0.35">
      <c r="A54" s="10" t="s">
        <v>280</v>
      </c>
      <c r="B54" s="18" t="s">
        <v>17</v>
      </c>
      <c r="C54" s="9">
        <v>90793</v>
      </c>
      <c r="D54" s="9">
        <v>94424.7</v>
      </c>
    </row>
    <row r="55" spans="1:4" ht="21" customHeight="1" x14ac:dyDescent="0.35">
      <c r="A55" s="13" t="s">
        <v>279</v>
      </c>
      <c r="B55" s="19" t="s">
        <v>18</v>
      </c>
      <c r="C55" s="6">
        <f>SUM(C56,C58)</f>
        <v>101528.5</v>
      </c>
      <c r="D55" s="6">
        <f>SUM(D56,D58)</f>
        <v>109913.20000000001</v>
      </c>
    </row>
    <row r="56" spans="1:4" ht="21" customHeight="1" x14ac:dyDescent="0.35">
      <c r="A56" s="10" t="s">
        <v>278</v>
      </c>
      <c r="B56" s="18" t="s">
        <v>19</v>
      </c>
      <c r="C56" s="5">
        <f>C57</f>
        <v>81207.600000000006</v>
      </c>
      <c r="D56" s="5">
        <f t="shared" ref="D56" si="5">D57</f>
        <v>89227.500000000015</v>
      </c>
    </row>
    <row r="57" spans="1:4" ht="39.75" customHeight="1" x14ac:dyDescent="0.35">
      <c r="A57" s="10" t="s">
        <v>277</v>
      </c>
      <c r="B57" s="18" t="s">
        <v>20</v>
      </c>
      <c r="C57" s="9">
        <v>81207.600000000006</v>
      </c>
      <c r="D57" s="9">
        <v>89227.500000000015</v>
      </c>
    </row>
    <row r="58" spans="1:4" ht="19.5" customHeight="1" x14ac:dyDescent="0.35">
      <c r="A58" s="10" t="s">
        <v>276</v>
      </c>
      <c r="B58" s="18" t="s">
        <v>21</v>
      </c>
      <c r="C58" s="5">
        <f>SUM(C59,C61)</f>
        <v>20320.900000000001</v>
      </c>
      <c r="D58" s="5">
        <f t="shared" ref="D58" si="6">SUM(D59,D61)</f>
        <v>20685.699999999997</v>
      </c>
    </row>
    <row r="59" spans="1:4" ht="19.5" customHeight="1" x14ac:dyDescent="0.35">
      <c r="A59" s="10" t="s">
        <v>275</v>
      </c>
      <c r="B59" s="18" t="s">
        <v>22</v>
      </c>
      <c r="C59" s="5">
        <f>C60</f>
        <v>11179.3</v>
      </c>
      <c r="D59" s="5">
        <f>D60</f>
        <v>11179.3</v>
      </c>
    </row>
    <row r="60" spans="1:4" ht="36.75" customHeight="1" x14ac:dyDescent="0.35">
      <c r="A60" s="10" t="s">
        <v>274</v>
      </c>
      <c r="B60" s="18" t="s">
        <v>23</v>
      </c>
      <c r="C60" s="9">
        <v>11179.3</v>
      </c>
      <c r="D60" s="9">
        <v>11179.3</v>
      </c>
    </row>
    <row r="61" spans="1:4" ht="19.5" customHeight="1" x14ac:dyDescent="0.35">
      <c r="A61" s="10" t="s">
        <v>273</v>
      </c>
      <c r="B61" s="18" t="s">
        <v>24</v>
      </c>
      <c r="C61" s="5">
        <f>C62</f>
        <v>9141.6</v>
      </c>
      <c r="D61" s="5">
        <f>D62</f>
        <v>9506.4</v>
      </c>
    </row>
    <row r="62" spans="1:4" ht="36.75" customHeight="1" x14ac:dyDescent="0.35">
      <c r="A62" s="10" t="s">
        <v>272</v>
      </c>
      <c r="B62" s="18" t="s">
        <v>25</v>
      </c>
      <c r="C62" s="11">
        <v>9141.6</v>
      </c>
      <c r="D62" s="11">
        <v>9506.4</v>
      </c>
    </row>
    <row r="63" spans="1:4" ht="21" customHeight="1" x14ac:dyDescent="0.35">
      <c r="A63" s="13" t="s">
        <v>271</v>
      </c>
      <c r="B63" s="19" t="s">
        <v>26</v>
      </c>
      <c r="C63" s="6">
        <f>SUM(C64,C66,C68)</f>
        <v>58482.2</v>
      </c>
      <c r="D63" s="6">
        <f>SUM(D64,D66,D68)</f>
        <v>58482.2</v>
      </c>
    </row>
    <row r="64" spans="1:4" ht="38.25" customHeight="1" x14ac:dyDescent="0.35">
      <c r="A64" s="10" t="s">
        <v>270</v>
      </c>
      <c r="B64" s="18" t="s">
        <v>27</v>
      </c>
      <c r="C64" s="5">
        <f>C65</f>
        <v>58462.2</v>
      </c>
      <c r="D64" s="5">
        <f t="shared" ref="D64" si="7">D65</f>
        <v>58462.2</v>
      </c>
    </row>
    <row r="65" spans="1:4" ht="54" x14ac:dyDescent="0.35">
      <c r="A65" s="10" t="s">
        <v>269</v>
      </c>
      <c r="B65" s="18" t="s">
        <v>28</v>
      </c>
      <c r="C65" s="8">
        <f>58452.2+10</f>
        <v>58462.2</v>
      </c>
      <c r="D65" s="8">
        <f>58452.2+10</f>
        <v>58462.2</v>
      </c>
    </row>
    <row r="66" spans="1:4" ht="56.25" customHeight="1" x14ac:dyDescent="0.35">
      <c r="A66" s="10" t="s">
        <v>268</v>
      </c>
      <c r="B66" s="18" t="s">
        <v>99</v>
      </c>
      <c r="C66" s="5">
        <f>C67</f>
        <v>5</v>
      </c>
      <c r="D66" s="5">
        <f t="shared" ref="D66" si="8">D67</f>
        <v>5</v>
      </c>
    </row>
    <row r="67" spans="1:4" ht="72" x14ac:dyDescent="0.35">
      <c r="A67" s="10" t="s">
        <v>267</v>
      </c>
      <c r="B67" s="18" t="s">
        <v>100</v>
      </c>
      <c r="C67" s="8">
        <v>5</v>
      </c>
      <c r="D67" s="8">
        <v>5</v>
      </c>
    </row>
    <row r="68" spans="1:4" ht="40.5" customHeight="1" x14ac:dyDescent="0.35">
      <c r="A68" s="10" t="s">
        <v>266</v>
      </c>
      <c r="B68" s="18" t="s">
        <v>29</v>
      </c>
      <c r="C68" s="5">
        <f>C69</f>
        <v>15</v>
      </c>
      <c r="D68" s="5">
        <f>D69</f>
        <v>15</v>
      </c>
    </row>
    <row r="69" spans="1:4" ht="39" customHeight="1" x14ac:dyDescent="0.35">
      <c r="A69" s="10" t="s">
        <v>265</v>
      </c>
      <c r="B69" s="18" t="s">
        <v>30</v>
      </c>
      <c r="C69" s="8">
        <f>C70</f>
        <v>15</v>
      </c>
      <c r="D69" s="8">
        <f>D70</f>
        <v>15</v>
      </c>
    </row>
    <row r="70" spans="1:4" ht="39" customHeight="1" x14ac:dyDescent="0.35">
      <c r="A70" s="10" t="s">
        <v>399</v>
      </c>
      <c r="B70" s="18" t="s">
        <v>400</v>
      </c>
      <c r="C70" s="8">
        <v>15</v>
      </c>
      <c r="D70" s="8">
        <v>15</v>
      </c>
    </row>
    <row r="71" spans="1:4" ht="38.25" customHeight="1" x14ac:dyDescent="0.35">
      <c r="A71" s="13" t="s">
        <v>264</v>
      </c>
      <c r="B71" s="19" t="s">
        <v>31</v>
      </c>
      <c r="C71" s="6">
        <f>SUM(C72,C81,C84)</f>
        <v>1381710.9000000001</v>
      </c>
      <c r="D71" s="6">
        <f>SUM(D72,D81,D84)</f>
        <v>1426457.3</v>
      </c>
    </row>
    <row r="72" spans="1:4" ht="93.75" customHeight="1" x14ac:dyDescent="0.35">
      <c r="A72" s="10" t="s">
        <v>263</v>
      </c>
      <c r="B72" s="18" t="s">
        <v>32</v>
      </c>
      <c r="C72" s="5">
        <f>SUM(C73,C75,C77,C79)</f>
        <v>1166586.2</v>
      </c>
      <c r="D72" s="5">
        <f t="shared" ref="D72" si="9">SUM(D73,D75,D77,D79)</f>
        <v>1212521.2</v>
      </c>
    </row>
    <row r="73" spans="1:4" ht="77.25" customHeight="1" x14ac:dyDescent="0.35">
      <c r="A73" s="10" t="s">
        <v>262</v>
      </c>
      <c r="B73" s="18" t="s">
        <v>33</v>
      </c>
      <c r="C73" s="5">
        <f>C74</f>
        <v>981408</v>
      </c>
      <c r="D73" s="5">
        <f>D74</f>
        <v>1019935.8</v>
      </c>
    </row>
    <row r="74" spans="1:4" ht="77.25" customHeight="1" x14ac:dyDescent="0.35">
      <c r="A74" s="10" t="s">
        <v>261</v>
      </c>
      <c r="B74" s="18" t="s">
        <v>34</v>
      </c>
      <c r="C74" s="9">
        <v>981408</v>
      </c>
      <c r="D74" s="9">
        <v>1019935.8</v>
      </c>
    </row>
    <row r="75" spans="1:4" ht="76.5" customHeight="1" x14ac:dyDescent="0.35">
      <c r="A75" s="10" t="s">
        <v>260</v>
      </c>
      <c r="B75" s="18" t="s">
        <v>35</v>
      </c>
      <c r="C75" s="5">
        <f>C76</f>
        <v>2458.6</v>
      </c>
      <c r="D75" s="5">
        <f>D76</f>
        <v>2556.9</v>
      </c>
    </row>
    <row r="76" spans="1:4" ht="79.5" customHeight="1" x14ac:dyDescent="0.35">
      <c r="A76" s="10" t="s">
        <v>259</v>
      </c>
      <c r="B76" s="18" t="s">
        <v>36</v>
      </c>
      <c r="C76" s="9">
        <v>2458.6</v>
      </c>
      <c r="D76" s="9">
        <v>2556.9</v>
      </c>
    </row>
    <row r="77" spans="1:4" ht="95.25" customHeight="1" x14ac:dyDescent="0.35">
      <c r="A77" s="10" t="s">
        <v>258</v>
      </c>
      <c r="B77" s="18" t="s">
        <v>101</v>
      </c>
      <c r="C77" s="5">
        <f>C78</f>
        <v>2122.1999999999998</v>
      </c>
      <c r="D77" s="5">
        <f>D78</f>
        <v>2207.1999999999998</v>
      </c>
    </row>
    <row r="78" spans="1:4" ht="75.75" customHeight="1" x14ac:dyDescent="0.35">
      <c r="A78" s="10" t="s">
        <v>257</v>
      </c>
      <c r="B78" s="18" t="s">
        <v>74</v>
      </c>
      <c r="C78" s="9">
        <v>2122.1999999999998</v>
      </c>
      <c r="D78" s="9">
        <v>2207.1999999999998</v>
      </c>
    </row>
    <row r="79" spans="1:4" ht="39" customHeight="1" x14ac:dyDescent="0.35">
      <c r="A79" s="10" t="s">
        <v>256</v>
      </c>
      <c r="B79" s="18" t="s">
        <v>37</v>
      </c>
      <c r="C79" s="5">
        <f>C80</f>
        <v>180597.4</v>
      </c>
      <c r="D79" s="5">
        <f>D80</f>
        <v>187821.3</v>
      </c>
    </row>
    <row r="80" spans="1:4" ht="39" customHeight="1" x14ac:dyDescent="0.35">
      <c r="A80" s="10" t="s">
        <v>255</v>
      </c>
      <c r="B80" s="18" t="s">
        <v>38</v>
      </c>
      <c r="C80" s="9">
        <v>180597.4</v>
      </c>
      <c r="D80" s="9">
        <v>187821.3</v>
      </c>
    </row>
    <row r="81" spans="1:4" ht="40.5" customHeight="1" x14ac:dyDescent="0.35">
      <c r="A81" s="10" t="s">
        <v>254</v>
      </c>
      <c r="B81" s="18" t="s">
        <v>102</v>
      </c>
      <c r="C81" s="5">
        <f>C82</f>
        <v>3353.6</v>
      </c>
      <c r="D81" s="5">
        <f t="shared" ref="D81" si="10">D82</f>
        <v>3353.6</v>
      </c>
    </row>
    <row r="82" spans="1:4" ht="40.5" customHeight="1" x14ac:dyDescent="0.35">
      <c r="A82" s="10" t="s">
        <v>253</v>
      </c>
      <c r="B82" s="18" t="s">
        <v>103</v>
      </c>
      <c r="C82" s="5">
        <f>C83</f>
        <v>3353.6</v>
      </c>
      <c r="D82" s="5">
        <f>D83</f>
        <v>3353.6</v>
      </c>
    </row>
    <row r="83" spans="1:4" ht="111.75" customHeight="1" x14ac:dyDescent="0.35">
      <c r="A83" s="10" t="s">
        <v>252</v>
      </c>
      <c r="B83" s="18" t="s">
        <v>104</v>
      </c>
      <c r="C83" s="12">
        <v>3353.6</v>
      </c>
      <c r="D83" s="12">
        <v>3353.6</v>
      </c>
    </row>
    <row r="84" spans="1:4" ht="78" customHeight="1" x14ac:dyDescent="0.35">
      <c r="A84" s="10" t="s">
        <v>251</v>
      </c>
      <c r="B84" s="18" t="s">
        <v>39</v>
      </c>
      <c r="C84" s="5">
        <f>SUM(C85,C87,C98)</f>
        <v>211771.1</v>
      </c>
      <c r="D84" s="5">
        <f t="shared" ref="D84" si="11">SUM(D85,D87,D98)</f>
        <v>210582.5</v>
      </c>
    </row>
    <row r="85" spans="1:4" ht="36" x14ac:dyDescent="0.35">
      <c r="A85" s="10" t="s">
        <v>250</v>
      </c>
      <c r="B85" s="18" t="s">
        <v>132</v>
      </c>
      <c r="C85" s="5">
        <f>C86</f>
        <v>4.2</v>
      </c>
      <c r="D85" s="5">
        <f>D86</f>
        <v>0</v>
      </c>
    </row>
    <row r="86" spans="1:4" ht="36" x14ac:dyDescent="0.35">
      <c r="A86" s="10" t="s">
        <v>393</v>
      </c>
      <c r="B86" s="18" t="s">
        <v>133</v>
      </c>
      <c r="C86" s="9">
        <v>4.2</v>
      </c>
      <c r="D86" s="9">
        <v>0</v>
      </c>
    </row>
    <row r="87" spans="1:4" ht="78" customHeight="1" x14ac:dyDescent="0.35">
      <c r="A87" s="10" t="s">
        <v>249</v>
      </c>
      <c r="B87" s="18" t="s">
        <v>40</v>
      </c>
      <c r="C87" s="5">
        <f>C88</f>
        <v>210393.9</v>
      </c>
      <c r="D87" s="5">
        <f>D88</f>
        <v>209609.9</v>
      </c>
    </row>
    <row r="88" spans="1:4" ht="78" customHeight="1" x14ac:dyDescent="0.35">
      <c r="A88" s="10" t="s">
        <v>248</v>
      </c>
      <c r="B88" s="18" t="s">
        <v>41</v>
      </c>
      <c r="C88" s="5">
        <f>SUM(C89,C95,C96,C97)</f>
        <v>210393.9</v>
      </c>
      <c r="D88" s="5">
        <f>SUM(D89,D95,D96,D97)</f>
        <v>209609.9</v>
      </c>
    </row>
    <row r="89" spans="1:4" ht="95.25" customHeight="1" x14ac:dyDescent="0.35">
      <c r="A89" s="10" t="s">
        <v>440</v>
      </c>
      <c r="B89" s="18" t="s">
        <v>119</v>
      </c>
      <c r="C89" s="5">
        <f>SUM(C90:C94)</f>
        <v>83166</v>
      </c>
      <c r="D89" s="5">
        <f>SUM(D90:D94)</f>
        <v>83166</v>
      </c>
    </row>
    <row r="90" spans="1:4" ht="95.25" customHeight="1" x14ac:dyDescent="0.35">
      <c r="A90" s="29" t="s">
        <v>441</v>
      </c>
      <c r="B90" s="18" t="s">
        <v>119</v>
      </c>
      <c r="C90" s="5">
        <v>45</v>
      </c>
      <c r="D90" s="5">
        <v>45</v>
      </c>
    </row>
    <row r="91" spans="1:4" ht="95.25" customHeight="1" x14ac:dyDescent="0.35">
      <c r="A91" s="29" t="s">
        <v>442</v>
      </c>
      <c r="B91" s="18" t="s">
        <v>119</v>
      </c>
      <c r="C91" s="5">
        <v>9.1</v>
      </c>
      <c r="D91" s="5">
        <v>9.1</v>
      </c>
    </row>
    <row r="92" spans="1:4" ht="95.25" customHeight="1" x14ac:dyDescent="0.35">
      <c r="A92" s="29" t="s">
        <v>443</v>
      </c>
      <c r="B92" s="18" t="s">
        <v>119</v>
      </c>
      <c r="C92" s="5">
        <v>45.7</v>
      </c>
      <c r="D92" s="5">
        <v>45.7</v>
      </c>
    </row>
    <row r="93" spans="1:4" ht="95.25" customHeight="1" x14ac:dyDescent="0.35">
      <c r="A93" s="29" t="s">
        <v>247</v>
      </c>
      <c r="B93" s="18" t="s">
        <v>119</v>
      </c>
      <c r="C93" s="5">
        <v>82850.2</v>
      </c>
      <c r="D93" s="5">
        <v>82850.2</v>
      </c>
    </row>
    <row r="94" spans="1:4" ht="95.25" customHeight="1" x14ac:dyDescent="0.35">
      <c r="A94" s="29" t="s">
        <v>444</v>
      </c>
      <c r="B94" s="18" t="s">
        <v>119</v>
      </c>
      <c r="C94" s="5">
        <v>216</v>
      </c>
      <c r="D94" s="5">
        <v>216</v>
      </c>
    </row>
    <row r="95" spans="1:4" ht="96.75" customHeight="1" x14ac:dyDescent="0.35">
      <c r="A95" s="10" t="s">
        <v>246</v>
      </c>
      <c r="B95" s="21" t="s">
        <v>392</v>
      </c>
      <c r="C95" s="9">
        <v>114553</v>
      </c>
      <c r="D95" s="9">
        <v>114553</v>
      </c>
    </row>
    <row r="96" spans="1:4" ht="90" x14ac:dyDescent="0.35">
      <c r="A96" s="10" t="s">
        <v>245</v>
      </c>
      <c r="B96" s="18" t="s">
        <v>90</v>
      </c>
      <c r="C96" s="9">
        <v>7778.9</v>
      </c>
      <c r="D96" s="9">
        <v>6994.9</v>
      </c>
    </row>
    <row r="97" spans="1:4" ht="77.25" customHeight="1" x14ac:dyDescent="0.35">
      <c r="A97" s="10" t="s">
        <v>244</v>
      </c>
      <c r="B97" s="18" t="s">
        <v>134</v>
      </c>
      <c r="C97" s="5">
        <v>4896</v>
      </c>
      <c r="D97" s="5">
        <v>4896</v>
      </c>
    </row>
    <row r="98" spans="1:4" ht="94.5" customHeight="1" x14ac:dyDescent="0.35">
      <c r="A98" s="10" t="s">
        <v>243</v>
      </c>
      <c r="B98" s="18" t="s">
        <v>105</v>
      </c>
      <c r="C98" s="5">
        <f>C99</f>
        <v>1373</v>
      </c>
      <c r="D98" s="5">
        <f>D99</f>
        <v>972.6</v>
      </c>
    </row>
    <row r="99" spans="1:4" ht="94.5" customHeight="1" x14ac:dyDescent="0.35">
      <c r="A99" s="10" t="s">
        <v>242</v>
      </c>
      <c r="B99" s="18" t="s">
        <v>106</v>
      </c>
      <c r="C99" s="9">
        <v>1373</v>
      </c>
      <c r="D99" s="9">
        <v>972.6</v>
      </c>
    </row>
    <row r="100" spans="1:4" ht="21" customHeight="1" x14ac:dyDescent="0.35">
      <c r="A100" s="13" t="s">
        <v>241</v>
      </c>
      <c r="B100" s="19" t="s">
        <v>42</v>
      </c>
      <c r="C100" s="6">
        <f>C101</f>
        <v>1050407</v>
      </c>
      <c r="D100" s="6">
        <f>D101</f>
        <v>1050407</v>
      </c>
    </row>
    <row r="101" spans="1:4" ht="19.5" customHeight="1" x14ac:dyDescent="0.35">
      <c r="A101" s="10" t="s">
        <v>240</v>
      </c>
      <c r="B101" s="18" t="s">
        <v>43</v>
      </c>
      <c r="C101" s="5">
        <f>SUM(C102:C104)</f>
        <v>1050407</v>
      </c>
      <c r="D101" s="5">
        <f t="shared" ref="D101" si="12">SUM(D102:D104)</f>
        <v>1050407</v>
      </c>
    </row>
    <row r="102" spans="1:4" ht="39.75" customHeight="1" x14ac:dyDescent="0.35">
      <c r="A102" s="10" t="s">
        <v>239</v>
      </c>
      <c r="B102" s="18" t="s">
        <v>67</v>
      </c>
      <c r="C102" s="5">
        <v>265130.7</v>
      </c>
      <c r="D102" s="5">
        <v>265130.7</v>
      </c>
    </row>
    <row r="103" spans="1:4" ht="19.5" customHeight="1" x14ac:dyDescent="0.35">
      <c r="A103" s="10" t="s">
        <v>238</v>
      </c>
      <c r="B103" s="18" t="s">
        <v>44</v>
      </c>
      <c r="C103" s="5">
        <v>229076.80000000002</v>
      </c>
      <c r="D103" s="5">
        <v>229076.80000000002</v>
      </c>
    </row>
    <row r="104" spans="1:4" ht="19.5" customHeight="1" x14ac:dyDescent="0.35">
      <c r="A104" s="10" t="s">
        <v>237</v>
      </c>
      <c r="B104" s="18" t="s">
        <v>45</v>
      </c>
      <c r="C104" s="5">
        <f>SUM(C105:C106)</f>
        <v>556199.50000000012</v>
      </c>
      <c r="D104" s="5">
        <f>SUM(D105:D106)</f>
        <v>556199.50000000012</v>
      </c>
    </row>
    <row r="105" spans="1:4" ht="19.5" customHeight="1" x14ac:dyDescent="0.35">
      <c r="A105" s="10" t="s">
        <v>236</v>
      </c>
      <c r="B105" s="18" t="s">
        <v>81</v>
      </c>
      <c r="C105" s="5">
        <v>553290.70000000007</v>
      </c>
      <c r="D105" s="5">
        <v>553290.70000000007</v>
      </c>
    </row>
    <row r="106" spans="1:4" ht="19.5" customHeight="1" x14ac:dyDescent="0.35">
      <c r="A106" s="10" t="s">
        <v>235</v>
      </c>
      <c r="B106" s="18" t="s">
        <v>82</v>
      </c>
      <c r="C106" s="5">
        <v>2908.8</v>
      </c>
      <c r="D106" s="5">
        <v>2908.8</v>
      </c>
    </row>
    <row r="107" spans="1:4" ht="35" x14ac:dyDescent="0.35">
      <c r="A107" s="13" t="s">
        <v>234</v>
      </c>
      <c r="B107" s="19" t="s">
        <v>80</v>
      </c>
      <c r="C107" s="6">
        <f>SUM(C108,C111)</f>
        <v>40888.1</v>
      </c>
      <c r="D107" s="6">
        <f>SUM(D108,D111)</f>
        <v>41023.699999999997</v>
      </c>
    </row>
    <row r="108" spans="1:4" ht="20.25" customHeight="1" x14ac:dyDescent="0.35">
      <c r="A108" s="10" t="s">
        <v>233</v>
      </c>
      <c r="B108" s="18" t="s">
        <v>46</v>
      </c>
      <c r="C108" s="5">
        <f>C109</f>
        <v>300.5</v>
      </c>
      <c r="D108" s="5">
        <f t="shared" ref="D108" si="13">D109</f>
        <v>300.5</v>
      </c>
    </row>
    <row r="109" spans="1:4" ht="20.25" customHeight="1" x14ac:dyDescent="0.35">
      <c r="A109" s="10" t="s">
        <v>232</v>
      </c>
      <c r="B109" s="18" t="s">
        <v>47</v>
      </c>
      <c r="C109" s="5">
        <f>C110</f>
        <v>300.5</v>
      </c>
      <c r="D109" s="5">
        <f>D110</f>
        <v>300.5</v>
      </c>
    </row>
    <row r="110" spans="1:4" ht="35.25" customHeight="1" x14ac:dyDescent="0.35">
      <c r="A110" s="10" t="s">
        <v>231</v>
      </c>
      <c r="B110" s="18" t="s">
        <v>48</v>
      </c>
      <c r="C110" s="9">
        <v>300.5</v>
      </c>
      <c r="D110" s="9">
        <v>300.5</v>
      </c>
    </row>
    <row r="111" spans="1:4" ht="18" x14ac:dyDescent="0.35">
      <c r="A111" s="10" t="s">
        <v>230</v>
      </c>
      <c r="B111" s="18" t="s">
        <v>49</v>
      </c>
      <c r="C111" s="5">
        <f>SUM(C112,C119)</f>
        <v>40587.599999999999</v>
      </c>
      <c r="D111" s="5">
        <f t="shared" ref="D111" si="14">SUM(D112,D119)</f>
        <v>40723.199999999997</v>
      </c>
    </row>
    <row r="112" spans="1:4" ht="36" x14ac:dyDescent="0.35">
      <c r="A112" s="10" t="s">
        <v>229</v>
      </c>
      <c r="B112" s="18" t="s">
        <v>50</v>
      </c>
      <c r="C112" s="5">
        <f>C113</f>
        <v>1830.4</v>
      </c>
      <c r="D112" s="5">
        <f>D113</f>
        <v>1966</v>
      </c>
    </row>
    <row r="113" spans="1:4" ht="36" x14ac:dyDescent="0.35">
      <c r="A113" s="10" t="s">
        <v>228</v>
      </c>
      <c r="B113" s="18" t="s">
        <v>51</v>
      </c>
      <c r="C113" s="5">
        <f>SUM(C114:C118)</f>
        <v>1830.4</v>
      </c>
      <c r="D113" s="5">
        <f>SUM(D114:D118)</f>
        <v>1966</v>
      </c>
    </row>
    <row r="114" spans="1:4" ht="54" customHeight="1" x14ac:dyDescent="0.35">
      <c r="A114" s="10" t="s">
        <v>362</v>
      </c>
      <c r="B114" s="18" t="s">
        <v>51</v>
      </c>
      <c r="C114" s="5">
        <v>94</v>
      </c>
      <c r="D114" s="5">
        <v>101</v>
      </c>
    </row>
    <row r="115" spans="1:4" ht="54" customHeight="1" x14ac:dyDescent="0.35">
      <c r="A115" s="10" t="s">
        <v>227</v>
      </c>
      <c r="B115" s="18" t="s">
        <v>51</v>
      </c>
      <c r="C115" s="5">
        <v>221.5</v>
      </c>
      <c r="D115" s="5">
        <v>237.9</v>
      </c>
    </row>
    <row r="116" spans="1:4" ht="54" customHeight="1" x14ac:dyDescent="0.35">
      <c r="A116" s="10" t="s">
        <v>226</v>
      </c>
      <c r="B116" s="18" t="s">
        <v>51</v>
      </c>
      <c r="C116" s="5">
        <v>176.5</v>
      </c>
      <c r="D116" s="5">
        <v>189.60000000000002</v>
      </c>
    </row>
    <row r="117" spans="1:4" ht="54" customHeight="1" x14ac:dyDescent="0.35">
      <c r="A117" s="10" t="s">
        <v>363</v>
      </c>
      <c r="B117" s="18" t="s">
        <v>51</v>
      </c>
      <c r="C117" s="5">
        <v>92.9</v>
      </c>
      <c r="D117" s="5">
        <v>99.800000000000011</v>
      </c>
    </row>
    <row r="118" spans="1:4" ht="54" customHeight="1" x14ac:dyDescent="0.35">
      <c r="A118" s="10" t="s">
        <v>225</v>
      </c>
      <c r="B118" s="18" t="s">
        <v>51</v>
      </c>
      <c r="C118" s="5">
        <v>1245.5</v>
      </c>
      <c r="D118" s="5">
        <v>1337.7</v>
      </c>
    </row>
    <row r="119" spans="1:4" ht="18" x14ac:dyDescent="0.35">
      <c r="A119" s="10" t="s">
        <v>224</v>
      </c>
      <c r="B119" s="18" t="s">
        <v>135</v>
      </c>
      <c r="C119" s="5">
        <f>C120</f>
        <v>38757.199999999997</v>
      </c>
      <c r="D119" s="5">
        <f>D120</f>
        <v>38757.199999999997</v>
      </c>
    </row>
    <row r="120" spans="1:4" ht="18" x14ac:dyDescent="0.35">
      <c r="A120" s="10" t="s">
        <v>223</v>
      </c>
      <c r="B120" s="18" t="s">
        <v>136</v>
      </c>
      <c r="C120" s="5">
        <f>C121</f>
        <v>38757.199999999997</v>
      </c>
      <c r="D120" s="5">
        <f>D121</f>
        <v>38757.199999999997</v>
      </c>
    </row>
    <row r="121" spans="1:4" ht="36" x14ac:dyDescent="0.35">
      <c r="A121" s="10" t="s">
        <v>222</v>
      </c>
      <c r="B121" s="18" t="s">
        <v>137</v>
      </c>
      <c r="C121" s="5">
        <v>38757.199999999997</v>
      </c>
      <c r="D121" s="5">
        <v>38757.199999999997</v>
      </c>
    </row>
    <row r="122" spans="1:4" ht="35" x14ac:dyDescent="0.35">
      <c r="A122" s="13" t="s">
        <v>221</v>
      </c>
      <c r="B122" s="19" t="s">
        <v>52</v>
      </c>
      <c r="C122" s="6">
        <f>SUM(C123,C126)</f>
        <v>46880.9</v>
      </c>
      <c r="D122" s="6">
        <f>SUM(D123,D126)</f>
        <v>38755.699999999997</v>
      </c>
    </row>
    <row r="123" spans="1:4" ht="78" customHeight="1" x14ac:dyDescent="0.35">
      <c r="A123" s="10" t="s">
        <v>220</v>
      </c>
      <c r="B123" s="18" t="s">
        <v>68</v>
      </c>
      <c r="C123" s="5">
        <f>C124</f>
        <v>38880.9</v>
      </c>
      <c r="D123" s="5">
        <f t="shared" ref="D123" si="15">D124</f>
        <v>30755.7</v>
      </c>
    </row>
    <row r="124" spans="1:4" ht="94.5" customHeight="1" x14ac:dyDescent="0.35">
      <c r="A124" s="10" t="s">
        <v>219</v>
      </c>
      <c r="B124" s="18" t="s">
        <v>69</v>
      </c>
      <c r="C124" s="5">
        <f>C125</f>
        <v>38880.9</v>
      </c>
      <c r="D124" s="5">
        <f>D125</f>
        <v>30755.7</v>
      </c>
    </row>
    <row r="125" spans="1:4" ht="93.75" customHeight="1" x14ac:dyDescent="0.35">
      <c r="A125" s="10" t="s">
        <v>306</v>
      </c>
      <c r="B125" s="18" t="s">
        <v>53</v>
      </c>
      <c r="C125" s="5">
        <v>38880.9</v>
      </c>
      <c r="D125" s="5">
        <v>30755.7</v>
      </c>
    </row>
    <row r="126" spans="1:4" ht="36" x14ac:dyDescent="0.35">
      <c r="A126" s="10" t="s">
        <v>307</v>
      </c>
      <c r="B126" s="18" t="s">
        <v>54</v>
      </c>
      <c r="C126" s="5">
        <f>C127</f>
        <v>8000</v>
      </c>
      <c r="D126" s="5">
        <f t="shared" ref="D126" si="16">D127</f>
        <v>8000</v>
      </c>
    </row>
    <row r="127" spans="1:4" ht="36" x14ac:dyDescent="0.35">
      <c r="A127" s="10" t="s">
        <v>308</v>
      </c>
      <c r="B127" s="18" t="s">
        <v>55</v>
      </c>
      <c r="C127" s="5">
        <f>C128</f>
        <v>8000</v>
      </c>
      <c r="D127" s="5">
        <f>D128</f>
        <v>8000</v>
      </c>
    </row>
    <row r="128" spans="1:4" ht="39" customHeight="1" x14ac:dyDescent="0.35">
      <c r="A128" s="10" t="s">
        <v>309</v>
      </c>
      <c r="B128" s="18" t="s">
        <v>56</v>
      </c>
      <c r="C128" s="5">
        <v>8000</v>
      </c>
      <c r="D128" s="5">
        <v>8000</v>
      </c>
    </row>
    <row r="129" spans="1:4" ht="21" customHeight="1" x14ac:dyDescent="0.35">
      <c r="A129" s="13" t="s">
        <v>310</v>
      </c>
      <c r="B129" s="19" t="s">
        <v>57</v>
      </c>
      <c r="C129" s="6">
        <f>SUM(C130,C168,C173,C191)</f>
        <v>802769</v>
      </c>
      <c r="D129" s="6">
        <f>SUM(D130,D168,D173,D191)</f>
        <v>802769</v>
      </c>
    </row>
    <row r="130" spans="1:4" ht="36" x14ac:dyDescent="0.35">
      <c r="A130" s="10" t="s">
        <v>311</v>
      </c>
      <c r="B130" s="18" t="s">
        <v>107</v>
      </c>
      <c r="C130" s="5">
        <f>SUM(C131,C135,C139,C143,C145,C147,C149,C151,C154,C156,C158,C163)</f>
        <v>4822.0000000000009</v>
      </c>
      <c r="D130" s="5">
        <f>SUM(D131,D135,D139,D143,D145,D147,D149,D151,D154,D156,D158,D163)</f>
        <v>4822.0000000000009</v>
      </c>
    </row>
    <row r="131" spans="1:4" ht="57.75" customHeight="1" x14ac:dyDescent="0.35">
      <c r="A131" s="10" t="s">
        <v>312</v>
      </c>
      <c r="B131" s="18" t="s">
        <v>120</v>
      </c>
      <c r="C131" s="5">
        <f>C132</f>
        <v>39.400000000000006</v>
      </c>
      <c r="D131" s="5">
        <f>D132</f>
        <v>39.400000000000006</v>
      </c>
    </row>
    <row r="132" spans="1:4" ht="75" customHeight="1" x14ac:dyDescent="0.35">
      <c r="A132" s="10" t="s">
        <v>313</v>
      </c>
      <c r="B132" s="18" t="s">
        <v>121</v>
      </c>
      <c r="C132" s="5">
        <f>SUM(C133:C134)</f>
        <v>39.400000000000006</v>
      </c>
      <c r="D132" s="5">
        <f>SUM(D133:D134)</f>
        <v>39.400000000000006</v>
      </c>
    </row>
    <row r="133" spans="1:4" ht="72" x14ac:dyDescent="0.35">
      <c r="A133" s="10" t="s">
        <v>314</v>
      </c>
      <c r="B133" s="18" t="s">
        <v>121</v>
      </c>
      <c r="C133" s="5">
        <v>11.700000000000001</v>
      </c>
      <c r="D133" s="5">
        <v>11.700000000000001</v>
      </c>
    </row>
    <row r="134" spans="1:4" ht="72" x14ac:dyDescent="0.35">
      <c r="A134" s="10" t="s">
        <v>320</v>
      </c>
      <c r="B134" s="18" t="s">
        <v>121</v>
      </c>
      <c r="C134" s="5">
        <v>27.700000000000003</v>
      </c>
      <c r="D134" s="5">
        <v>27.700000000000003</v>
      </c>
    </row>
    <row r="135" spans="1:4" ht="75" customHeight="1" x14ac:dyDescent="0.35">
      <c r="A135" s="10" t="s">
        <v>315</v>
      </c>
      <c r="B135" s="18" t="s">
        <v>122</v>
      </c>
      <c r="C135" s="5">
        <f>C136</f>
        <v>921.7</v>
      </c>
      <c r="D135" s="5">
        <f>D136</f>
        <v>921.7</v>
      </c>
    </row>
    <row r="136" spans="1:4" ht="96.75" customHeight="1" x14ac:dyDescent="0.35">
      <c r="A136" s="10" t="s">
        <v>316</v>
      </c>
      <c r="B136" s="18" t="s">
        <v>108</v>
      </c>
      <c r="C136" s="5">
        <f>SUM(C137:C138)</f>
        <v>921.7</v>
      </c>
      <c r="D136" s="5">
        <f>SUM(D137:D138)</f>
        <v>921.7</v>
      </c>
    </row>
    <row r="137" spans="1:4" ht="96.75" customHeight="1" x14ac:dyDescent="0.35">
      <c r="A137" s="10" t="s">
        <v>317</v>
      </c>
      <c r="B137" s="18" t="s">
        <v>108</v>
      </c>
      <c r="C137" s="5">
        <v>23.700000000000003</v>
      </c>
      <c r="D137" s="5">
        <v>23.700000000000003</v>
      </c>
    </row>
    <row r="138" spans="1:4" ht="96.75" customHeight="1" x14ac:dyDescent="0.35">
      <c r="A138" s="10" t="s">
        <v>318</v>
      </c>
      <c r="B138" s="18" t="s">
        <v>108</v>
      </c>
      <c r="C138" s="5">
        <v>898</v>
      </c>
      <c r="D138" s="5">
        <v>898</v>
      </c>
    </row>
    <row r="139" spans="1:4" ht="59.25" customHeight="1" x14ac:dyDescent="0.35">
      <c r="A139" s="10" t="s">
        <v>319</v>
      </c>
      <c r="B139" s="18" t="s">
        <v>109</v>
      </c>
      <c r="C139" s="5">
        <f>C140</f>
        <v>79.599999999999994</v>
      </c>
      <c r="D139" s="5">
        <f>D140</f>
        <v>79.599999999999994</v>
      </c>
    </row>
    <row r="140" spans="1:4" ht="76.5" customHeight="1" x14ac:dyDescent="0.35">
      <c r="A140" s="10" t="s">
        <v>218</v>
      </c>
      <c r="B140" s="18" t="s">
        <v>110</v>
      </c>
      <c r="C140" s="5">
        <f>SUM(C141:C142)</f>
        <v>79.599999999999994</v>
      </c>
      <c r="D140" s="5">
        <f>SUM(D141:D142)</f>
        <v>79.599999999999994</v>
      </c>
    </row>
    <row r="141" spans="1:4" ht="79.5" customHeight="1" x14ac:dyDescent="0.35">
      <c r="A141" s="10" t="s">
        <v>217</v>
      </c>
      <c r="B141" s="18" t="s">
        <v>110</v>
      </c>
      <c r="C141" s="5">
        <v>1.1000000000000001</v>
      </c>
      <c r="D141" s="5">
        <v>1.1000000000000001</v>
      </c>
    </row>
    <row r="142" spans="1:4" ht="72" x14ac:dyDescent="0.35">
      <c r="A142" s="10" t="s">
        <v>216</v>
      </c>
      <c r="B142" s="18" t="s">
        <v>110</v>
      </c>
      <c r="C142" s="5">
        <v>78.5</v>
      </c>
      <c r="D142" s="5">
        <v>78.5</v>
      </c>
    </row>
    <row r="143" spans="1:4" ht="72.75" customHeight="1" x14ac:dyDescent="0.35">
      <c r="A143" s="10" t="s">
        <v>327</v>
      </c>
      <c r="B143" s="18" t="s">
        <v>328</v>
      </c>
      <c r="C143" s="5">
        <f>C144</f>
        <v>10.8</v>
      </c>
      <c r="D143" s="5">
        <f>D144</f>
        <v>10.8</v>
      </c>
    </row>
    <row r="144" spans="1:4" ht="95.25" customHeight="1" x14ac:dyDescent="0.35">
      <c r="A144" s="10" t="s">
        <v>322</v>
      </c>
      <c r="B144" s="20" t="s">
        <v>325</v>
      </c>
      <c r="C144" s="5">
        <v>10.8</v>
      </c>
      <c r="D144" s="5">
        <v>10.8</v>
      </c>
    </row>
    <row r="145" spans="1:4" ht="60" customHeight="1" x14ac:dyDescent="0.35">
      <c r="A145" s="10" t="s">
        <v>329</v>
      </c>
      <c r="B145" s="20" t="s">
        <v>330</v>
      </c>
      <c r="C145" s="5">
        <f>C146</f>
        <v>13.8</v>
      </c>
      <c r="D145" s="5">
        <f>D146</f>
        <v>13.8</v>
      </c>
    </row>
    <row r="146" spans="1:4" s="7" customFormat="1" ht="97.5" customHeight="1" x14ac:dyDescent="0.25">
      <c r="A146" s="10" t="s">
        <v>323</v>
      </c>
      <c r="B146" s="20" t="s">
        <v>326</v>
      </c>
      <c r="C146" s="5">
        <v>13.8</v>
      </c>
      <c r="D146" s="5">
        <v>13.8</v>
      </c>
    </row>
    <row r="147" spans="1:4" s="7" customFormat="1" ht="57" customHeight="1" x14ac:dyDescent="0.25">
      <c r="A147" s="10" t="s">
        <v>332</v>
      </c>
      <c r="B147" s="20" t="s">
        <v>331</v>
      </c>
      <c r="C147" s="5">
        <f>C148</f>
        <v>10.4</v>
      </c>
      <c r="D147" s="5">
        <f>D148</f>
        <v>10.4</v>
      </c>
    </row>
    <row r="148" spans="1:4" ht="76.5" customHeight="1" x14ac:dyDescent="0.35">
      <c r="A148" s="10" t="s">
        <v>324</v>
      </c>
      <c r="B148" s="20" t="s">
        <v>337</v>
      </c>
      <c r="C148" s="5">
        <v>10.4</v>
      </c>
      <c r="D148" s="5">
        <v>10.4</v>
      </c>
    </row>
    <row r="149" spans="1:4" ht="78.75" customHeight="1" x14ac:dyDescent="0.35">
      <c r="A149" s="10" t="s">
        <v>215</v>
      </c>
      <c r="B149" s="18" t="s">
        <v>123</v>
      </c>
      <c r="C149" s="5">
        <f>C150</f>
        <v>1313.4</v>
      </c>
      <c r="D149" s="5">
        <f>D150</f>
        <v>1313.4</v>
      </c>
    </row>
    <row r="150" spans="1:4" ht="96.75" customHeight="1" x14ac:dyDescent="0.35">
      <c r="A150" s="10" t="s">
        <v>214</v>
      </c>
      <c r="B150" s="18" t="s">
        <v>111</v>
      </c>
      <c r="C150" s="5">
        <v>1313.4</v>
      </c>
      <c r="D150" s="5">
        <v>1313.4</v>
      </c>
    </row>
    <row r="151" spans="1:4" ht="95.25" customHeight="1" x14ac:dyDescent="0.35">
      <c r="A151" s="10" t="s">
        <v>213</v>
      </c>
      <c r="B151" s="18" t="s">
        <v>379</v>
      </c>
      <c r="C151" s="5">
        <f>SUM(C152:C153)</f>
        <v>95.3</v>
      </c>
      <c r="D151" s="5">
        <f>SUM(D152:D153)</f>
        <v>95.3</v>
      </c>
    </row>
    <row r="152" spans="1:4" ht="135.75" customHeight="1" x14ac:dyDescent="0.35">
      <c r="A152" s="10" t="s">
        <v>212</v>
      </c>
      <c r="B152" s="18" t="s">
        <v>333</v>
      </c>
      <c r="C152" s="5">
        <v>75.3</v>
      </c>
      <c r="D152" s="5">
        <v>75.3</v>
      </c>
    </row>
    <row r="153" spans="1:4" ht="135" customHeight="1" x14ac:dyDescent="0.35">
      <c r="A153" s="10" t="s">
        <v>390</v>
      </c>
      <c r="B153" s="18" t="s">
        <v>380</v>
      </c>
      <c r="C153" s="5">
        <v>20</v>
      </c>
      <c r="D153" s="5">
        <v>20</v>
      </c>
    </row>
    <row r="154" spans="1:4" ht="59.25" customHeight="1" x14ac:dyDescent="0.35">
      <c r="A154" s="10" t="s">
        <v>338</v>
      </c>
      <c r="B154" s="18" t="s">
        <v>335</v>
      </c>
      <c r="C154" s="5">
        <f>C155</f>
        <v>8.3000000000000007</v>
      </c>
      <c r="D154" s="5">
        <f>D155</f>
        <v>8.3000000000000007</v>
      </c>
    </row>
    <row r="155" spans="1:4" ht="79.5" customHeight="1" x14ac:dyDescent="0.35">
      <c r="A155" s="10" t="s">
        <v>334</v>
      </c>
      <c r="B155" s="18" t="s">
        <v>336</v>
      </c>
      <c r="C155" s="5">
        <v>8.3000000000000007</v>
      </c>
      <c r="D155" s="5">
        <v>8.3000000000000007</v>
      </c>
    </row>
    <row r="156" spans="1:4" ht="97.5" customHeight="1" x14ac:dyDescent="0.35">
      <c r="A156" s="10" t="s">
        <v>339</v>
      </c>
      <c r="B156" s="18" t="s">
        <v>341</v>
      </c>
      <c r="C156" s="5">
        <f>C157</f>
        <v>12.5</v>
      </c>
      <c r="D156" s="5">
        <f>D157</f>
        <v>12.5</v>
      </c>
    </row>
    <row r="157" spans="1:4" ht="115.5" customHeight="1" x14ac:dyDescent="0.35">
      <c r="A157" s="10" t="s">
        <v>340</v>
      </c>
      <c r="B157" s="18" t="s">
        <v>342</v>
      </c>
      <c r="C157" s="5">
        <v>12.5</v>
      </c>
      <c r="D157" s="5">
        <v>12.5</v>
      </c>
    </row>
    <row r="158" spans="1:4" ht="61.5" customHeight="1" x14ac:dyDescent="0.35">
      <c r="A158" s="10" t="s">
        <v>211</v>
      </c>
      <c r="B158" s="18" t="s">
        <v>112</v>
      </c>
      <c r="C158" s="5">
        <f>SUM(C159,C162)</f>
        <v>620.79999999999995</v>
      </c>
      <c r="D158" s="5">
        <f>SUM(D159,D162)</f>
        <v>620.79999999999995</v>
      </c>
    </row>
    <row r="159" spans="1:4" ht="75.75" customHeight="1" x14ac:dyDescent="0.35">
      <c r="A159" s="10" t="s">
        <v>344</v>
      </c>
      <c r="B159" s="18" t="s">
        <v>113</v>
      </c>
      <c r="C159" s="5">
        <f t="shared" ref="C159:D159" si="17">C160+C161</f>
        <v>600.79999999999995</v>
      </c>
      <c r="D159" s="5">
        <f t="shared" si="17"/>
        <v>600.79999999999995</v>
      </c>
    </row>
    <row r="160" spans="1:4" ht="77.25" customHeight="1" x14ac:dyDescent="0.35">
      <c r="A160" s="10" t="s">
        <v>343</v>
      </c>
      <c r="B160" s="18" t="s">
        <v>113</v>
      </c>
      <c r="C160" s="5">
        <v>1.5</v>
      </c>
      <c r="D160" s="5">
        <v>1.5</v>
      </c>
    </row>
    <row r="161" spans="1:4" ht="75" customHeight="1" x14ac:dyDescent="0.35">
      <c r="A161" s="10" t="s">
        <v>210</v>
      </c>
      <c r="B161" s="18" t="s">
        <v>113</v>
      </c>
      <c r="C161" s="5">
        <v>599.29999999999995</v>
      </c>
      <c r="D161" s="5">
        <v>599.29999999999995</v>
      </c>
    </row>
    <row r="162" spans="1:4" ht="75" customHeight="1" x14ac:dyDescent="0.35">
      <c r="A162" s="10" t="s">
        <v>394</v>
      </c>
      <c r="B162" s="18" t="s">
        <v>345</v>
      </c>
      <c r="C162" s="5">
        <v>20</v>
      </c>
      <c r="D162" s="5">
        <v>20</v>
      </c>
    </row>
    <row r="163" spans="1:4" ht="72" x14ac:dyDescent="0.35">
      <c r="A163" s="10" t="s">
        <v>209</v>
      </c>
      <c r="B163" s="18" t="s">
        <v>138</v>
      </c>
      <c r="C163" s="5">
        <f>C164</f>
        <v>1696</v>
      </c>
      <c r="D163" s="5">
        <f>D164</f>
        <v>1696</v>
      </c>
    </row>
    <row r="164" spans="1:4" ht="90" x14ac:dyDescent="0.35">
      <c r="A164" s="10" t="s">
        <v>208</v>
      </c>
      <c r="B164" s="18" t="s">
        <v>114</v>
      </c>
      <c r="C164" s="5">
        <f>SUM(C165:C167)</f>
        <v>1696</v>
      </c>
      <c r="D164" s="5">
        <f t="shared" ref="D164" si="18">SUM(D165:D167)</f>
        <v>1696</v>
      </c>
    </row>
    <row r="165" spans="1:4" ht="90" x14ac:dyDescent="0.35">
      <c r="A165" s="10" t="s">
        <v>207</v>
      </c>
      <c r="B165" s="18" t="s">
        <v>114</v>
      </c>
      <c r="C165" s="5">
        <v>16.7</v>
      </c>
      <c r="D165" s="5">
        <v>16.7</v>
      </c>
    </row>
    <row r="166" spans="1:4" ht="90" x14ac:dyDescent="0.35">
      <c r="A166" s="10" t="s">
        <v>346</v>
      </c>
      <c r="B166" s="18" t="s">
        <v>114</v>
      </c>
      <c r="C166" s="5">
        <v>2</v>
      </c>
      <c r="D166" s="5">
        <v>2</v>
      </c>
    </row>
    <row r="167" spans="1:4" ht="90" x14ac:dyDescent="0.35">
      <c r="A167" s="10" t="s">
        <v>206</v>
      </c>
      <c r="B167" s="18" t="s">
        <v>114</v>
      </c>
      <c r="C167" s="5">
        <v>1677.3</v>
      </c>
      <c r="D167" s="5">
        <v>1677.3</v>
      </c>
    </row>
    <row r="168" spans="1:4" ht="41.25" customHeight="1" x14ac:dyDescent="0.35">
      <c r="A168" s="10" t="s">
        <v>205</v>
      </c>
      <c r="B168" s="18" t="s">
        <v>84</v>
      </c>
      <c r="C168" s="5">
        <f>C169</f>
        <v>247.9</v>
      </c>
      <c r="D168" s="5">
        <f>D169</f>
        <v>247.9</v>
      </c>
    </row>
    <row r="169" spans="1:4" ht="54" x14ac:dyDescent="0.35">
      <c r="A169" s="10" t="s">
        <v>204</v>
      </c>
      <c r="B169" s="18" t="s">
        <v>85</v>
      </c>
      <c r="C169" s="5">
        <f>SUM(C170:C172)</f>
        <v>247.9</v>
      </c>
      <c r="D169" s="5">
        <f>SUM(D170:D172)</f>
        <v>247.9</v>
      </c>
    </row>
    <row r="170" spans="1:4" ht="54" x14ac:dyDescent="0.35">
      <c r="A170" s="10" t="s">
        <v>203</v>
      </c>
      <c r="B170" s="18" t="s">
        <v>85</v>
      </c>
      <c r="C170" s="5">
        <v>63.900000000000006</v>
      </c>
      <c r="D170" s="5">
        <v>63.900000000000006</v>
      </c>
    </row>
    <row r="171" spans="1:4" ht="54" x14ac:dyDescent="0.35">
      <c r="A171" s="10" t="s">
        <v>202</v>
      </c>
      <c r="B171" s="18" t="s">
        <v>85</v>
      </c>
      <c r="C171" s="5">
        <v>147.19999999999999</v>
      </c>
      <c r="D171" s="5">
        <v>147.19999999999999</v>
      </c>
    </row>
    <row r="172" spans="1:4" ht="54" x14ac:dyDescent="0.35">
      <c r="A172" s="10" t="s">
        <v>347</v>
      </c>
      <c r="B172" s="18" t="s">
        <v>85</v>
      </c>
      <c r="C172" s="5">
        <v>36.800000000000004</v>
      </c>
      <c r="D172" s="5">
        <v>36.800000000000004</v>
      </c>
    </row>
    <row r="173" spans="1:4" s="4" customFormat="1" ht="114" customHeight="1" x14ac:dyDescent="0.35">
      <c r="A173" s="10" t="s">
        <v>201</v>
      </c>
      <c r="B173" s="18" t="s">
        <v>88</v>
      </c>
      <c r="C173" s="5">
        <f>SUM(C174,C184)</f>
        <v>26868.5</v>
      </c>
      <c r="D173" s="5">
        <f>SUM(D174,D184)</f>
        <v>26868.5</v>
      </c>
    </row>
    <row r="174" spans="1:4" s="4" customFormat="1" ht="59.25" customHeight="1" x14ac:dyDescent="0.35">
      <c r="A174" s="10" t="s">
        <v>200</v>
      </c>
      <c r="B174" s="18" t="s">
        <v>86</v>
      </c>
      <c r="C174" s="5">
        <f>C175</f>
        <v>13463.4</v>
      </c>
      <c r="D174" s="5">
        <f>D175</f>
        <v>13463.4</v>
      </c>
    </row>
    <row r="175" spans="1:4" s="4" customFormat="1" ht="76.5" customHeight="1" x14ac:dyDescent="0.35">
      <c r="A175" s="10" t="s">
        <v>199</v>
      </c>
      <c r="B175" s="20" t="s">
        <v>87</v>
      </c>
      <c r="C175" s="5">
        <f>SUM(C176:C183)</f>
        <v>13463.4</v>
      </c>
      <c r="D175" s="5">
        <f>SUM(D176:D183)</f>
        <v>13463.4</v>
      </c>
    </row>
    <row r="176" spans="1:4" s="4" customFormat="1" ht="78.75" customHeight="1" x14ac:dyDescent="0.35">
      <c r="A176" s="10" t="s">
        <v>348</v>
      </c>
      <c r="B176" s="18" t="s">
        <v>87</v>
      </c>
      <c r="C176" s="5">
        <v>10.700000000000001</v>
      </c>
      <c r="D176" s="5">
        <v>10.700000000000001</v>
      </c>
    </row>
    <row r="177" spans="1:4" s="4" customFormat="1" ht="75.75" customHeight="1" x14ac:dyDescent="0.35">
      <c r="A177" s="10" t="s">
        <v>349</v>
      </c>
      <c r="B177" s="20" t="s">
        <v>87</v>
      </c>
      <c r="C177" s="5">
        <v>1135.6000000000001</v>
      </c>
      <c r="D177" s="5">
        <v>1135.6000000000001</v>
      </c>
    </row>
    <row r="178" spans="1:4" s="4" customFormat="1" ht="77.25" customHeight="1" x14ac:dyDescent="0.35">
      <c r="A178" s="10" t="s">
        <v>350</v>
      </c>
      <c r="B178" s="20" t="s">
        <v>87</v>
      </c>
      <c r="C178" s="5">
        <v>184</v>
      </c>
      <c r="D178" s="5">
        <v>184</v>
      </c>
    </row>
    <row r="179" spans="1:4" s="4" customFormat="1" ht="76.5" customHeight="1" x14ac:dyDescent="0.35">
      <c r="A179" s="10" t="s">
        <v>351</v>
      </c>
      <c r="B179" s="20" t="s">
        <v>87</v>
      </c>
      <c r="C179" s="5">
        <v>154.80000000000001</v>
      </c>
      <c r="D179" s="5">
        <v>154.80000000000001</v>
      </c>
    </row>
    <row r="180" spans="1:4" s="4" customFormat="1" ht="72" x14ac:dyDescent="0.35">
      <c r="A180" s="10" t="s">
        <v>352</v>
      </c>
      <c r="B180" s="20" t="s">
        <v>87</v>
      </c>
      <c r="C180" s="5">
        <v>11310</v>
      </c>
      <c r="D180" s="5">
        <v>11310</v>
      </c>
    </row>
    <row r="181" spans="1:4" s="4" customFormat="1" ht="76.5" customHeight="1" x14ac:dyDescent="0.35">
      <c r="A181" s="10" t="s">
        <v>353</v>
      </c>
      <c r="B181" s="20" t="s">
        <v>87</v>
      </c>
      <c r="C181" s="5">
        <v>635.90000000000009</v>
      </c>
      <c r="D181" s="5">
        <v>635.90000000000009</v>
      </c>
    </row>
    <row r="182" spans="1:4" s="4" customFormat="1" ht="75.75" customHeight="1" x14ac:dyDescent="0.35">
      <c r="A182" s="10" t="s">
        <v>354</v>
      </c>
      <c r="B182" s="20" t="s">
        <v>87</v>
      </c>
      <c r="C182" s="5">
        <v>6.6</v>
      </c>
      <c r="D182" s="5">
        <v>6.6</v>
      </c>
    </row>
    <row r="183" spans="1:4" s="4" customFormat="1" ht="75.75" customHeight="1" x14ac:dyDescent="0.35">
      <c r="A183" s="10" t="s">
        <v>355</v>
      </c>
      <c r="B183" s="20" t="s">
        <v>87</v>
      </c>
      <c r="C183" s="5">
        <v>25.8</v>
      </c>
      <c r="D183" s="5">
        <v>25.8</v>
      </c>
    </row>
    <row r="184" spans="1:4" ht="78.75" customHeight="1" x14ac:dyDescent="0.35">
      <c r="A184" s="10" t="s">
        <v>198</v>
      </c>
      <c r="B184" s="18" t="s">
        <v>115</v>
      </c>
      <c r="C184" s="5">
        <f>C185</f>
        <v>13405.1</v>
      </c>
      <c r="D184" s="5">
        <f>D185</f>
        <v>13405.1</v>
      </c>
    </row>
    <row r="185" spans="1:4" ht="77.25" customHeight="1" x14ac:dyDescent="0.35">
      <c r="A185" s="10" t="s">
        <v>197</v>
      </c>
      <c r="B185" s="18" t="s">
        <v>397</v>
      </c>
      <c r="C185" s="5">
        <f>SUM(C186:C190)</f>
        <v>13405.1</v>
      </c>
      <c r="D185" s="5">
        <f>SUM(D186:D190)</f>
        <v>13405.1</v>
      </c>
    </row>
    <row r="186" spans="1:4" ht="75.75" customHeight="1" x14ac:dyDescent="0.35">
      <c r="A186" s="10" t="s">
        <v>356</v>
      </c>
      <c r="B186" s="20" t="s">
        <v>397</v>
      </c>
      <c r="C186" s="5">
        <v>4.5</v>
      </c>
      <c r="D186" s="5">
        <v>4.5</v>
      </c>
    </row>
    <row r="187" spans="1:4" ht="72" x14ac:dyDescent="0.35">
      <c r="A187" s="10" t="s">
        <v>357</v>
      </c>
      <c r="B187" s="20" t="s">
        <v>397</v>
      </c>
      <c r="C187" s="5">
        <v>345.6</v>
      </c>
      <c r="D187" s="5">
        <v>345.6</v>
      </c>
    </row>
    <row r="188" spans="1:4" ht="76.5" customHeight="1" x14ac:dyDescent="0.35">
      <c r="A188" s="10" t="s">
        <v>358</v>
      </c>
      <c r="B188" s="20" t="s">
        <v>397</v>
      </c>
      <c r="C188" s="5">
        <v>459.40000000000003</v>
      </c>
      <c r="D188" s="5">
        <v>459.40000000000003</v>
      </c>
    </row>
    <row r="189" spans="1:4" ht="77.25" customHeight="1" x14ac:dyDescent="0.35">
      <c r="A189" s="10" t="s">
        <v>359</v>
      </c>
      <c r="B189" s="20" t="s">
        <v>397</v>
      </c>
      <c r="C189" s="5">
        <v>2805.1000000000004</v>
      </c>
      <c r="D189" s="5">
        <v>2805.1000000000004</v>
      </c>
    </row>
    <row r="190" spans="1:4" ht="75.75" customHeight="1" x14ac:dyDescent="0.35">
      <c r="A190" s="10" t="s">
        <v>360</v>
      </c>
      <c r="B190" s="20" t="s">
        <v>397</v>
      </c>
      <c r="C190" s="5">
        <v>9790.5</v>
      </c>
      <c r="D190" s="5">
        <v>9790.5</v>
      </c>
    </row>
    <row r="191" spans="1:4" ht="24" customHeight="1" x14ac:dyDescent="0.35">
      <c r="A191" s="10" t="s">
        <v>196</v>
      </c>
      <c r="B191" s="18" t="s">
        <v>89</v>
      </c>
      <c r="C191" s="5">
        <f>C192</f>
        <v>770830.6</v>
      </c>
      <c r="D191" s="5">
        <f>D192</f>
        <v>770830.6</v>
      </c>
    </row>
    <row r="192" spans="1:4" ht="36" x14ac:dyDescent="0.35">
      <c r="A192" s="10" t="s">
        <v>195</v>
      </c>
      <c r="B192" s="18" t="s">
        <v>83</v>
      </c>
      <c r="C192" s="5">
        <f>C193</f>
        <v>770830.6</v>
      </c>
      <c r="D192" s="5">
        <f>D193</f>
        <v>770830.6</v>
      </c>
    </row>
    <row r="193" spans="1:4" ht="57" customHeight="1" x14ac:dyDescent="0.35">
      <c r="A193" s="10" t="s">
        <v>361</v>
      </c>
      <c r="B193" s="18" t="s">
        <v>381</v>
      </c>
      <c r="C193" s="5">
        <v>770830.6</v>
      </c>
      <c r="D193" s="5">
        <v>770830.6</v>
      </c>
    </row>
    <row r="194" spans="1:4" ht="21" customHeight="1" x14ac:dyDescent="0.35">
      <c r="A194" s="13" t="s">
        <v>194</v>
      </c>
      <c r="B194" s="19" t="s">
        <v>58</v>
      </c>
      <c r="C194" s="6">
        <f>C195</f>
        <v>11595569.000000002</v>
      </c>
      <c r="D194" s="6">
        <f>D195</f>
        <v>11834137.600000001</v>
      </c>
    </row>
    <row r="195" spans="1:4" ht="39" customHeight="1" x14ac:dyDescent="0.35">
      <c r="A195" s="13" t="s">
        <v>193</v>
      </c>
      <c r="B195" s="19" t="s">
        <v>59</v>
      </c>
      <c r="C195" s="6">
        <f>SUM(C196,C214,C241)</f>
        <v>11595569.000000002</v>
      </c>
      <c r="D195" s="6">
        <f>SUM(D196,D214,D241)</f>
        <v>11834137.600000001</v>
      </c>
    </row>
    <row r="196" spans="1:4" ht="36" x14ac:dyDescent="0.35">
      <c r="A196" s="10" t="s">
        <v>192</v>
      </c>
      <c r="B196" s="18" t="s">
        <v>60</v>
      </c>
      <c r="C196" s="5">
        <f>SUM(C197,C199,C201,C203,C205,C207)</f>
        <v>2060388.2</v>
      </c>
      <c r="D196" s="5">
        <f>SUM(D197,D199,D201,D203,D205,D207)</f>
        <v>2298847.6</v>
      </c>
    </row>
    <row r="197" spans="1:4" ht="95.25" customHeight="1" x14ac:dyDescent="0.35">
      <c r="A197" s="10" t="s">
        <v>191</v>
      </c>
      <c r="B197" s="18" t="s">
        <v>128</v>
      </c>
      <c r="C197" s="5">
        <f>C198</f>
        <v>1650660.4</v>
      </c>
      <c r="D197" s="5">
        <f>D198</f>
        <v>1905343.4</v>
      </c>
    </row>
    <row r="198" spans="1:4" ht="96" customHeight="1" x14ac:dyDescent="0.35">
      <c r="A198" s="10" t="s">
        <v>190</v>
      </c>
      <c r="B198" s="18" t="s">
        <v>127</v>
      </c>
      <c r="C198" s="5">
        <v>1650660.4</v>
      </c>
      <c r="D198" s="5">
        <v>1905343.4</v>
      </c>
    </row>
    <row r="199" spans="1:4" ht="57" customHeight="1" x14ac:dyDescent="0.35">
      <c r="A199" s="10" t="s">
        <v>189</v>
      </c>
      <c r="B199" s="18" t="s">
        <v>398</v>
      </c>
      <c r="C199" s="5">
        <f>C200</f>
        <v>236620.9</v>
      </c>
      <c r="D199" s="5">
        <f>D200</f>
        <v>226480</v>
      </c>
    </row>
    <row r="200" spans="1:4" ht="60" customHeight="1" x14ac:dyDescent="0.35">
      <c r="A200" s="10" t="s">
        <v>188</v>
      </c>
      <c r="B200" s="18" t="s">
        <v>116</v>
      </c>
      <c r="C200" s="5">
        <v>236620.9</v>
      </c>
      <c r="D200" s="5">
        <v>226480</v>
      </c>
    </row>
    <row r="201" spans="1:4" ht="37.5" customHeight="1" x14ac:dyDescent="0.35">
      <c r="A201" s="10" t="s">
        <v>413</v>
      </c>
      <c r="B201" s="18" t="s">
        <v>414</v>
      </c>
      <c r="C201" s="5">
        <f>C202</f>
        <v>22694.3</v>
      </c>
      <c r="D201" s="5">
        <f>D202</f>
        <v>22904.7</v>
      </c>
    </row>
    <row r="202" spans="1:4" ht="37.5" customHeight="1" x14ac:dyDescent="0.35">
      <c r="A202" s="10" t="s">
        <v>415</v>
      </c>
      <c r="B202" s="18" t="s">
        <v>416</v>
      </c>
      <c r="C202" s="5">
        <v>22694.3</v>
      </c>
      <c r="D202" s="5">
        <v>22904.7</v>
      </c>
    </row>
    <row r="203" spans="1:4" ht="18" x14ac:dyDescent="0.35">
      <c r="A203" s="10" t="s">
        <v>187</v>
      </c>
      <c r="B203" s="18" t="s">
        <v>124</v>
      </c>
      <c r="C203" s="5">
        <f>C204</f>
        <v>4126.1000000000004</v>
      </c>
      <c r="D203" s="5">
        <f>D204</f>
        <v>115.9</v>
      </c>
    </row>
    <row r="204" spans="1:4" ht="18" x14ac:dyDescent="0.35">
      <c r="A204" s="10" t="s">
        <v>186</v>
      </c>
      <c r="B204" s="18" t="s">
        <v>125</v>
      </c>
      <c r="C204" s="5">
        <v>4126.1000000000004</v>
      </c>
      <c r="D204" s="5">
        <v>115.9</v>
      </c>
    </row>
    <row r="205" spans="1:4" ht="39" customHeight="1" x14ac:dyDescent="0.35">
      <c r="A205" s="10" t="s">
        <v>185</v>
      </c>
      <c r="B205" s="18" t="s">
        <v>117</v>
      </c>
      <c r="C205" s="5">
        <f>C206</f>
        <v>57267.3</v>
      </c>
      <c r="D205" s="5">
        <f>D206</f>
        <v>54984.4</v>
      </c>
    </row>
    <row r="206" spans="1:4" ht="39" customHeight="1" x14ac:dyDescent="0.35">
      <c r="A206" s="10" t="s">
        <v>184</v>
      </c>
      <c r="B206" s="18" t="s">
        <v>118</v>
      </c>
      <c r="C206" s="5">
        <v>57267.3</v>
      </c>
      <c r="D206" s="5">
        <v>54984.4</v>
      </c>
    </row>
    <row r="207" spans="1:4" ht="21.75" customHeight="1" x14ac:dyDescent="0.35">
      <c r="A207" s="10" t="s">
        <v>183</v>
      </c>
      <c r="B207" s="18" t="s">
        <v>61</v>
      </c>
      <c r="C207" s="5">
        <f>C208</f>
        <v>89019.200000000012</v>
      </c>
      <c r="D207" s="5">
        <f>D208</f>
        <v>89019.200000000012</v>
      </c>
    </row>
    <row r="208" spans="1:4" ht="21.75" customHeight="1" x14ac:dyDescent="0.35">
      <c r="A208" s="10" t="s">
        <v>182</v>
      </c>
      <c r="B208" s="18" t="s">
        <v>62</v>
      </c>
      <c r="C208" s="5">
        <f>SUM(C209:C213)</f>
        <v>89019.200000000012</v>
      </c>
      <c r="D208" s="5">
        <f>SUM(D209:D213)</f>
        <v>89019.200000000012</v>
      </c>
    </row>
    <row r="209" spans="1:4" ht="78.75" customHeight="1" x14ac:dyDescent="0.35">
      <c r="A209" s="10" t="s">
        <v>181</v>
      </c>
      <c r="B209" s="18" t="s">
        <v>139</v>
      </c>
      <c r="C209" s="5">
        <v>5264.9000000000005</v>
      </c>
      <c r="D209" s="5">
        <v>5264.9000000000005</v>
      </c>
    </row>
    <row r="210" spans="1:4" ht="79.5" customHeight="1" x14ac:dyDescent="0.35">
      <c r="A210" s="10" t="s">
        <v>180</v>
      </c>
      <c r="B210" s="18" t="s">
        <v>364</v>
      </c>
      <c r="C210" s="5">
        <v>155.5</v>
      </c>
      <c r="D210" s="5">
        <v>155.5</v>
      </c>
    </row>
    <row r="211" spans="1:4" ht="98.25" customHeight="1" x14ac:dyDescent="0.35">
      <c r="A211" s="10" t="s">
        <v>179</v>
      </c>
      <c r="B211" s="18" t="s">
        <v>140</v>
      </c>
      <c r="C211" s="5">
        <v>8124</v>
      </c>
      <c r="D211" s="5">
        <v>8124</v>
      </c>
    </row>
    <row r="212" spans="1:4" ht="117" customHeight="1" x14ac:dyDescent="0.35">
      <c r="A212" s="10" t="s">
        <v>178</v>
      </c>
      <c r="B212" s="18" t="s">
        <v>141</v>
      </c>
      <c r="C212" s="5">
        <v>7642</v>
      </c>
      <c r="D212" s="5">
        <v>7642</v>
      </c>
    </row>
    <row r="213" spans="1:4" ht="150.75" customHeight="1" x14ac:dyDescent="0.35">
      <c r="A213" s="10" t="s">
        <v>365</v>
      </c>
      <c r="B213" s="20" t="s">
        <v>366</v>
      </c>
      <c r="C213" s="5">
        <v>67832.800000000003</v>
      </c>
      <c r="D213" s="5">
        <v>67832.800000000003</v>
      </c>
    </row>
    <row r="214" spans="1:4" ht="21.75" customHeight="1" x14ac:dyDescent="0.35">
      <c r="A214" s="10" t="s">
        <v>321</v>
      </c>
      <c r="B214" s="18" t="s">
        <v>75</v>
      </c>
      <c r="C214" s="5">
        <f>SUM(C215,C237,C239)</f>
        <v>9274022.4000000022</v>
      </c>
      <c r="D214" s="5">
        <f>SUM(D215,D237,D239)</f>
        <v>9273720.4000000022</v>
      </c>
    </row>
    <row r="215" spans="1:4" ht="40.5" customHeight="1" x14ac:dyDescent="0.35">
      <c r="A215" s="10" t="s">
        <v>391</v>
      </c>
      <c r="B215" s="18" t="s">
        <v>63</v>
      </c>
      <c r="C215" s="5">
        <f>C216</f>
        <v>9269891.5000000019</v>
      </c>
      <c r="D215" s="5">
        <f>D216</f>
        <v>9269989.1000000015</v>
      </c>
    </row>
    <row r="216" spans="1:4" ht="40.5" customHeight="1" x14ac:dyDescent="0.35">
      <c r="A216" s="10" t="s">
        <v>177</v>
      </c>
      <c r="B216" s="18" t="s">
        <v>64</v>
      </c>
      <c r="C216" s="5">
        <f>SUM(C217:C236)</f>
        <v>9269891.5000000019</v>
      </c>
      <c r="D216" s="5">
        <f>SUM(D217:D236)</f>
        <v>9269989.1000000015</v>
      </c>
    </row>
    <row r="217" spans="1:4" ht="134.25" customHeight="1" x14ac:dyDescent="0.35">
      <c r="A217" s="10" t="s">
        <v>176</v>
      </c>
      <c r="B217" s="18" t="s">
        <v>142</v>
      </c>
      <c r="C217" s="5">
        <v>2818.8</v>
      </c>
      <c r="D217" s="5">
        <v>2818.8</v>
      </c>
    </row>
    <row r="218" spans="1:4" ht="134.25" customHeight="1" x14ac:dyDescent="0.35">
      <c r="A218" s="10" t="s">
        <v>175</v>
      </c>
      <c r="B218" s="18" t="s">
        <v>153</v>
      </c>
      <c r="C218" s="5">
        <v>58369.3</v>
      </c>
      <c r="D218" s="5">
        <v>58417.8</v>
      </c>
    </row>
    <row r="219" spans="1:4" ht="285.75" customHeight="1" x14ac:dyDescent="0.35">
      <c r="A219" s="10" t="s">
        <v>174</v>
      </c>
      <c r="B219" s="18" t="s">
        <v>143</v>
      </c>
      <c r="C219" s="5">
        <v>1102791.2</v>
      </c>
      <c r="D219" s="5">
        <v>1102791.2</v>
      </c>
    </row>
    <row r="220" spans="1:4" ht="303.75" customHeight="1" x14ac:dyDescent="0.35">
      <c r="A220" s="10" t="s">
        <v>173</v>
      </c>
      <c r="B220" s="18" t="s">
        <v>144</v>
      </c>
      <c r="C220" s="5">
        <v>1212813.3</v>
      </c>
      <c r="D220" s="5">
        <v>1212813.3</v>
      </c>
    </row>
    <row r="221" spans="1:4" ht="133.5" customHeight="1" x14ac:dyDescent="0.35">
      <c r="A221" s="10" t="s">
        <v>172</v>
      </c>
      <c r="B221" s="18" t="s">
        <v>367</v>
      </c>
      <c r="C221" s="5">
        <v>715.7</v>
      </c>
      <c r="D221" s="5">
        <v>715.7</v>
      </c>
    </row>
    <row r="222" spans="1:4" ht="169.5" customHeight="1" x14ac:dyDescent="0.35">
      <c r="A222" s="10" t="s">
        <v>368</v>
      </c>
      <c r="B222" s="22" t="s">
        <v>396</v>
      </c>
      <c r="C222" s="5">
        <v>18890.3</v>
      </c>
      <c r="D222" s="5">
        <v>18890.3</v>
      </c>
    </row>
    <row r="223" spans="1:4" ht="95.25" customHeight="1" x14ac:dyDescent="0.35">
      <c r="A223" s="10" t="s">
        <v>171</v>
      </c>
      <c r="B223" s="18" t="s">
        <v>145</v>
      </c>
      <c r="C223" s="5">
        <v>8654</v>
      </c>
      <c r="D223" s="5">
        <v>8654</v>
      </c>
    </row>
    <row r="224" spans="1:4" ht="170.25" customHeight="1" x14ac:dyDescent="0.35">
      <c r="A224" s="10" t="s">
        <v>170</v>
      </c>
      <c r="B224" s="18" t="s">
        <v>369</v>
      </c>
      <c r="C224" s="5">
        <v>4279</v>
      </c>
      <c r="D224" s="5">
        <v>4279</v>
      </c>
    </row>
    <row r="225" spans="1:4" ht="135" customHeight="1" x14ac:dyDescent="0.35">
      <c r="A225" s="10" t="s">
        <v>169</v>
      </c>
      <c r="B225" s="18" t="s">
        <v>146</v>
      </c>
      <c r="C225" s="5">
        <v>2980.2000000000003</v>
      </c>
      <c r="D225" s="5">
        <v>2980.2000000000003</v>
      </c>
    </row>
    <row r="226" spans="1:4" ht="188.25" customHeight="1" x14ac:dyDescent="0.35">
      <c r="A226" s="10" t="s">
        <v>370</v>
      </c>
      <c r="B226" s="20" t="s">
        <v>371</v>
      </c>
      <c r="C226" s="5">
        <v>11421.7</v>
      </c>
      <c r="D226" s="5">
        <v>11421.7</v>
      </c>
    </row>
    <row r="227" spans="1:4" ht="172.5" customHeight="1" x14ac:dyDescent="0.35">
      <c r="A227" s="10" t="s">
        <v>168</v>
      </c>
      <c r="B227" s="18" t="s">
        <v>147</v>
      </c>
      <c r="C227" s="5">
        <v>63008.3</v>
      </c>
      <c r="D227" s="5">
        <v>63008.3</v>
      </c>
    </row>
    <row r="228" spans="1:4" ht="228.75" customHeight="1" x14ac:dyDescent="0.35">
      <c r="A228" s="10" t="s">
        <v>167</v>
      </c>
      <c r="B228" s="18" t="s">
        <v>148</v>
      </c>
      <c r="C228" s="5">
        <v>8638.1</v>
      </c>
      <c r="D228" s="5">
        <v>8638.1</v>
      </c>
    </row>
    <row r="229" spans="1:4" ht="301.5" customHeight="1" x14ac:dyDescent="0.35">
      <c r="A229" s="10" t="s">
        <v>166</v>
      </c>
      <c r="B229" s="18" t="s">
        <v>149</v>
      </c>
      <c r="C229" s="5">
        <v>4070899.9000000004</v>
      </c>
      <c r="D229" s="5">
        <v>4070899.9000000004</v>
      </c>
    </row>
    <row r="230" spans="1:4" ht="188.25" customHeight="1" x14ac:dyDescent="0.35">
      <c r="A230" s="10" t="s">
        <v>165</v>
      </c>
      <c r="B230" s="18" t="s">
        <v>150</v>
      </c>
      <c r="C230" s="5">
        <v>33736.700000000004</v>
      </c>
      <c r="D230" s="5">
        <v>33736.700000000004</v>
      </c>
    </row>
    <row r="231" spans="1:4" ht="134.25" customHeight="1" x14ac:dyDescent="0.35">
      <c r="A231" s="10" t="s">
        <v>164</v>
      </c>
      <c r="B231" s="22" t="s">
        <v>395</v>
      </c>
      <c r="C231" s="5">
        <v>34149.200000000004</v>
      </c>
      <c r="D231" s="5">
        <v>34149.200000000004</v>
      </c>
    </row>
    <row r="232" spans="1:4" ht="285.75" customHeight="1" x14ac:dyDescent="0.35">
      <c r="A232" s="10" t="s">
        <v>163</v>
      </c>
      <c r="B232" s="18" t="s">
        <v>151</v>
      </c>
      <c r="C232" s="5">
        <v>2583964.7000000002</v>
      </c>
      <c r="D232" s="5">
        <v>2583964.7000000002</v>
      </c>
    </row>
    <row r="233" spans="1:4" ht="108" x14ac:dyDescent="0.35">
      <c r="A233" s="10" t="s">
        <v>162</v>
      </c>
      <c r="B233" s="18" t="s">
        <v>372</v>
      </c>
      <c r="C233" s="5">
        <v>18715.8</v>
      </c>
      <c r="D233" s="5">
        <v>18715.8</v>
      </c>
    </row>
    <row r="234" spans="1:4" ht="126" x14ac:dyDescent="0.35">
      <c r="A234" s="10" t="s">
        <v>161</v>
      </c>
      <c r="B234" s="18" t="s">
        <v>152</v>
      </c>
      <c r="C234" s="5">
        <v>27869.100000000002</v>
      </c>
      <c r="D234" s="5">
        <v>27869.100000000002</v>
      </c>
    </row>
    <row r="235" spans="1:4" ht="150" customHeight="1" x14ac:dyDescent="0.35">
      <c r="A235" s="10" t="s">
        <v>160</v>
      </c>
      <c r="B235" s="20" t="s">
        <v>373</v>
      </c>
      <c r="C235" s="5">
        <v>5144.1000000000004</v>
      </c>
      <c r="D235" s="5">
        <v>5193.2</v>
      </c>
    </row>
    <row r="236" spans="1:4" ht="226.5" customHeight="1" x14ac:dyDescent="0.35">
      <c r="A236" s="10" t="s">
        <v>159</v>
      </c>
      <c r="B236" s="20" t="s">
        <v>374</v>
      </c>
      <c r="C236" s="5">
        <v>32.1</v>
      </c>
      <c r="D236" s="5">
        <v>32.1</v>
      </c>
    </row>
    <row r="237" spans="1:4" ht="75.75" customHeight="1" x14ac:dyDescent="0.35">
      <c r="A237" s="10" t="s">
        <v>158</v>
      </c>
      <c r="B237" s="18" t="s">
        <v>126</v>
      </c>
      <c r="C237" s="5">
        <f>C238</f>
        <v>3714.4</v>
      </c>
      <c r="D237" s="5">
        <f>D238</f>
        <v>3714.4</v>
      </c>
    </row>
    <row r="238" spans="1:4" ht="76.5" customHeight="1" x14ac:dyDescent="0.35">
      <c r="A238" s="10" t="s">
        <v>157</v>
      </c>
      <c r="B238" s="18" t="s">
        <v>76</v>
      </c>
      <c r="C238" s="5">
        <v>3714.4</v>
      </c>
      <c r="D238" s="5">
        <v>3714.4</v>
      </c>
    </row>
    <row r="239" spans="1:4" ht="57" customHeight="1" x14ac:dyDescent="0.35">
      <c r="A239" s="10" t="s">
        <v>156</v>
      </c>
      <c r="B239" s="18" t="s">
        <v>78</v>
      </c>
      <c r="C239" s="5">
        <f>C240</f>
        <v>416.5</v>
      </c>
      <c r="D239" s="5">
        <f>D240</f>
        <v>16.899999999999999</v>
      </c>
    </row>
    <row r="240" spans="1:4" ht="60.75" customHeight="1" x14ac:dyDescent="0.35">
      <c r="A240" s="10" t="s">
        <v>155</v>
      </c>
      <c r="B240" s="18" t="s">
        <v>77</v>
      </c>
      <c r="C240" s="5">
        <v>416.5</v>
      </c>
      <c r="D240" s="5">
        <v>16.899999999999999</v>
      </c>
    </row>
    <row r="241" spans="1:4" ht="22.5" customHeight="1" x14ac:dyDescent="0.35">
      <c r="A241" s="10" t="s">
        <v>417</v>
      </c>
      <c r="B241" s="18" t="s">
        <v>418</v>
      </c>
      <c r="C241" s="5">
        <f t="shared" ref="C241:D241" si="19">SUM(C242,C244,C246,C248)</f>
        <v>261158.39999999999</v>
      </c>
      <c r="D241" s="5">
        <f t="shared" si="19"/>
        <v>261569.59999999998</v>
      </c>
    </row>
    <row r="242" spans="1:4" ht="150.75" customHeight="1" x14ac:dyDescent="0.35">
      <c r="A242" s="10" t="s">
        <v>419</v>
      </c>
      <c r="B242" s="18" t="s">
        <v>420</v>
      </c>
      <c r="C242" s="5">
        <f>C243</f>
        <v>7312</v>
      </c>
      <c r="D242" s="5">
        <f>D243</f>
        <v>7312</v>
      </c>
    </row>
    <row r="243" spans="1:4" ht="150.75" customHeight="1" x14ac:dyDescent="0.35">
      <c r="A243" s="10" t="s">
        <v>421</v>
      </c>
      <c r="B243" s="18" t="s">
        <v>422</v>
      </c>
      <c r="C243" s="5">
        <v>7312</v>
      </c>
      <c r="D243" s="5">
        <v>7312</v>
      </c>
    </row>
    <row r="244" spans="1:4" ht="79.5" customHeight="1" x14ac:dyDescent="0.35">
      <c r="A244" s="10" t="s">
        <v>423</v>
      </c>
      <c r="B244" s="18" t="s">
        <v>424</v>
      </c>
      <c r="C244" s="5">
        <f>C245</f>
        <v>22731.7</v>
      </c>
      <c r="D244" s="5">
        <f>D245</f>
        <v>23142.9</v>
      </c>
    </row>
    <row r="245" spans="1:4" ht="79.5" customHeight="1" x14ac:dyDescent="0.35">
      <c r="A245" s="10" t="s">
        <v>425</v>
      </c>
      <c r="B245" s="18" t="s">
        <v>426</v>
      </c>
      <c r="C245" s="5">
        <v>22731.7</v>
      </c>
      <c r="D245" s="5">
        <v>23142.9</v>
      </c>
    </row>
    <row r="246" spans="1:4" ht="115.5" customHeight="1" x14ac:dyDescent="0.35">
      <c r="A246" s="10" t="s">
        <v>427</v>
      </c>
      <c r="B246" s="18" t="s">
        <v>428</v>
      </c>
      <c r="C246" s="5">
        <f>C247</f>
        <v>215415.9</v>
      </c>
      <c r="D246" s="5">
        <f>D247</f>
        <v>215415.9</v>
      </c>
    </row>
    <row r="247" spans="1:4" ht="115.5" customHeight="1" x14ac:dyDescent="0.35">
      <c r="A247" s="10" t="s">
        <v>429</v>
      </c>
      <c r="B247" s="18" t="s">
        <v>430</v>
      </c>
      <c r="C247" s="5">
        <v>215415.9</v>
      </c>
      <c r="D247" s="5">
        <v>215415.9</v>
      </c>
    </row>
    <row r="248" spans="1:4" ht="22.5" customHeight="1" x14ac:dyDescent="0.35">
      <c r="A248" s="10" t="s">
        <v>431</v>
      </c>
      <c r="B248" s="18" t="s">
        <v>432</v>
      </c>
      <c r="C248" s="5">
        <f t="shared" ref="C248:D248" si="20">C249</f>
        <v>15698.8</v>
      </c>
      <c r="D248" s="5">
        <f t="shared" si="20"/>
        <v>15698.8</v>
      </c>
    </row>
    <row r="249" spans="1:4" ht="40.5" customHeight="1" x14ac:dyDescent="0.35">
      <c r="A249" s="10" t="s">
        <v>433</v>
      </c>
      <c r="B249" s="18" t="s">
        <v>434</v>
      </c>
      <c r="C249" s="5">
        <f>SUM(C250:C251)</f>
        <v>15698.8</v>
      </c>
      <c r="D249" s="5">
        <f>SUM(D250:D251)</f>
        <v>15698.8</v>
      </c>
    </row>
    <row r="250" spans="1:4" ht="115.5" customHeight="1" x14ac:dyDescent="0.35">
      <c r="A250" s="10" t="s">
        <v>435</v>
      </c>
      <c r="B250" s="18" t="s">
        <v>436</v>
      </c>
      <c r="C250" s="5">
        <v>15491.3</v>
      </c>
      <c r="D250" s="5">
        <v>15491.3</v>
      </c>
    </row>
    <row r="251" spans="1:4" ht="114.75" customHeight="1" x14ac:dyDescent="0.35">
      <c r="A251" s="10" t="s">
        <v>437</v>
      </c>
      <c r="B251" s="18" t="s">
        <v>438</v>
      </c>
      <c r="C251" s="5">
        <v>207.5</v>
      </c>
      <c r="D251" s="5">
        <v>207.5</v>
      </c>
    </row>
    <row r="252" spans="1:4" ht="24.75" customHeight="1" x14ac:dyDescent="0.35">
      <c r="A252" s="13" t="s">
        <v>65</v>
      </c>
      <c r="B252" s="19" t="s">
        <v>66</v>
      </c>
      <c r="C252" s="6">
        <f>SUM(C17,C194)</f>
        <v>29222641.700000003</v>
      </c>
      <c r="D252" s="6">
        <f>SUM(D17,D194)</f>
        <v>30556989.699999999</v>
      </c>
    </row>
    <row r="253" spans="1:4" ht="18" x14ac:dyDescent="0.4">
      <c r="C253" s="2"/>
      <c r="D253" s="15"/>
    </row>
    <row r="254" spans="1:4" ht="17.5" x14ac:dyDescent="0.35">
      <c r="C254" s="3"/>
      <c r="D254" s="16"/>
    </row>
  </sheetData>
  <mergeCells count="5">
    <mergeCell ref="A12:D12"/>
    <mergeCell ref="B28:B29"/>
    <mergeCell ref="A28:A29"/>
    <mergeCell ref="C28:C29"/>
    <mergeCell ref="D28:D29"/>
  </mergeCells>
  <pageMargins left="0.39370078740157483" right="0.27559055118110237" top="0.74803149606299213" bottom="0.74803149606299213" header="0.31496062992125984" footer="0.31496062992125984"/>
  <pageSetup paperSize="9" scale="58" fitToHeight="0" orientation="portrait" r:id="rId1"/>
  <headerFooter alignWithMargins="0">
    <oddHeader>&amp;CСтраница &amp;P</oddHeader>
    <oddFooter>&amp;CИзменения в решение Норильского городского Совета депутатов
"О бюджете муниципального образования город Норильск на 2025 год и на плановый период 2026 и 2027 годов"</oddFooter>
  </headerFooter>
  <rowBreaks count="8" manualBreakCount="8">
    <brk id="34" max="3" man="1"/>
    <brk id="53" max="3" man="1"/>
    <brk id="120" max="3" man="1"/>
    <brk id="183" max="3" man="1"/>
    <brk id="205" max="3" man="1"/>
    <brk id="224" max="3" man="1"/>
    <brk id="230" max="3" man="1"/>
    <brk id="23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BFT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Павлюк Наталия Павловна</cp:lastModifiedBy>
  <cp:lastPrinted>2025-04-21T03:19:10Z</cp:lastPrinted>
  <dcterms:created xsi:type="dcterms:W3CDTF">2006-02-07T12:07:20Z</dcterms:created>
  <dcterms:modified xsi:type="dcterms:W3CDTF">2025-04-21T03:19:11Z</dcterms:modified>
</cp:coreProperties>
</file>