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"/>
    </mc:Choice>
  </mc:AlternateContent>
  <bookViews>
    <workbookView xWindow="120" yWindow="120" windowWidth="9720" windowHeight="7320" firstSheet="10" activeTab="19"/>
  </bookViews>
  <sheets>
    <sheet name="28.11.2010" sheetId="3" r:id="rId1"/>
    <sheet name="12.12.2010 (жен)" sheetId="14" r:id="rId2"/>
    <sheet name="12.12.2010 (муж)" sheetId="13" r:id="rId3"/>
    <sheet name="19.12.2010" sheetId="6" r:id="rId4"/>
    <sheet name="09.05.2011" sheetId="7" r:id="rId5"/>
    <sheet name="06.11.2011" sheetId="8" r:id="rId6"/>
    <sheet name="10.12.2011 (жен)" sheetId="10" r:id="rId7"/>
    <sheet name="10.12.2011 (муж)" sheetId="11" r:id="rId8"/>
    <sheet name="26.02.2012" sheetId="12" r:id="rId9"/>
    <sheet name="09.12.2012 (жен)" sheetId="15" r:id="rId10"/>
    <sheet name="09.12.2012 (муж)" sheetId="16" r:id="rId11"/>
    <sheet name="03.03.2013" sheetId="17" r:id="rId12"/>
    <sheet name="28.04.2013" sheetId="18" r:id="rId13"/>
    <sheet name="20.10.2013" sheetId="19" r:id="rId14"/>
    <sheet name="24.11.2013" sheetId="20" r:id="rId15"/>
    <sheet name="22.12.2013" sheetId="21" r:id="rId16"/>
    <sheet name="23.02.2014" sheetId="22" r:id="rId17"/>
    <sheet name="30.03.2014" sheetId="23" r:id="rId18"/>
    <sheet name="11.05.2014" sheetId="24" r:id="rId19"/>
    <sheet name="19.10.2014" sheetId="25" r:id="rId20"/>
    <sheet name="Свод" sheetId="9" r:id="rId21"/>
  </sheets>
  <definedNames>
    <definedName name="_xlnm._FilterDatabase" localSheetId="0" hidden="1">'28.11.2010'!$G$4:$G$27</definedName>
    <definedName name="_xlnm._FilterDatabase" localSheetId="20" hidden="1">Свод!$A$1:$K$155</definedName>
  </definedNames>
  <calcPr calcId="152511"/>
</workbook>
</file>

<file path=xl/calcChain.xml><?xml version="1.0" encoding="utf-8"?>
<calcChain xmlns="http://schemas.openxmlformats.org/spreadsheetml/2006/main">
  <c r="J30" i="25" l="1"/>
  <c r="K30" i="25"/>
  <c r="J29" i="25"/>
  <c r="K29" i="25"/>
  <c r="A30" i="25"/>
  <c r="J28" i="25"/>
  <c r="K28" i="25"/>
  <c r="A29" i="25"/>
  <c r="J27" i="25"/>
  <c r="K27" i="25"/>
  <c r="J26" i="25"/>
  <c r="K26" i="25"/>
  <c r="J25" i="25"/>
  <c r="K25" i="25"/>
  <c r="A26" i="25"/>
  <c r="J24" i="25"/>
  <c r="K24" i="25"/>
  <c r="J23" i="25"/>
  <c r="K23" i="25"/>
  <c r="A24" i="25"/>
  <c r="J22" i="25"/>
  <c r="K22" i="25"/>
  <c r="A22" i="25"/>
  <c r="K21" i="25"/>
  <c r="A23" i="25"/>
  <c r="J21" i="25"/>
  <c r="J20" i="25"/>
  <c r="K20" i="25"/>
  <c r="A21" i="25"/>
  <c r="J19" i="25"/>
  <c r="K19" i="25"/>
  <c r="A20" i="25"/>
  <c r="J18" i="25"/>
  <c r="K18" i="25"/>
  <c r="K17" i="25"/>
  <c r="J17" i="25"/>
  <c r="J16" i="25"/>
  <c r="K16" i="25"/>
  <c r="A17" i="25"/>
  <c r="A18" i="25"/>
  <c r="J15" i="25"/>
  <c r="K15" i="25"/>
  <c r="J14" i="25"/>
  <c r="K14" i="25"/>
  <c r="J13" i="25"/>
  <c r="K13" i="25"/>
  <c r="A14" i="25"/>
  <c r="J12" i="25"/>
  <c r="K12" i="25"/>
  <c r="J11" i="25"/>
  <c r="K11" i="25"/>
  <c r="A12" i="25"/>
  <c r="J10" i="25"/>
  <c r="K10" i="25"/>
  <c r="A11" i="25"/>
  <c r="J9" i="25"/>
  <c r="K9" i="25"/>
  <c r="A10" i="25"/>
  <c r="J8" i="25"/>
  <c r="K8" i="25"/>
  <c r="A9" i="25"/>
  <c r="K7" i="25"/>
  <c r="J7" i="25"/>
  <c r="J6" i="25"/>
  <c r="K6" i="25"/>
  <c r="A7" i="25"/>
  <c r="K5" i="25"/>
  <c r="J5" i="25"/>
  <c r="H3" i="9"/>
  <c r="I3" i="9"/>
  <c r="H6" i="9"/>
  <c r="I6" i="9"/>
  <c r="H7" i="9"/>
  <c r="I7" i="9"/>
  <c r="H8" i="9"/>
  <c r="I8" i="9"/>
  <c r="H9" i="9"/>
  <c r="I9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6" i="9"/>
  <c r="I26" i="9"/>
  <c r="H27" i="9"/>
  <c r="I27" i="9"/>
  <c r="H28" i="9"/>
  <c r="I28" i="9"/>
  <c r="H29" i="9"/>
  <c r="I29" i="9"/>
  <c r="H30" i="9"/>
  <c r="I30" i="9"/>
  <c r="H32" i="9"/>
  <c r="I32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6" i="9"/>
  <c r="I46" i="9"/>
  <c r="H47" i="9"/>
  <c r="I47" i="9"/>
  <c r="H49" i="9"/>
  <c r="I49" i="9"/>
  <c r="H50" i="9"/>
  <c r="I50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7" i="9"/>
  <c r="I67" i="9"/>
  <c r="H69" i="9"/>
  <c r="I69" i="9"/>
  <c r="H70" i="9"/>
  <c r="I70" i="9"/>
  <c r="H71" i="9"/>
  <c r="I71" i="9"/>
  <c r="H72" i="9"/>
  <c r="I72" i="9"/>
  <c r="H73" i="9"/>
  <c r="I73" i="9"/>
  <c r="H74" i="9"/>
  <c r="I74" i="9"/>
  <c r="H76" i="9"/>
  <c r="I76" i="9"/>
  <c r="H77" i="9"/>
  <c r="I77" i="9"/>
  <c r="H78" i="9"/>
  <c r="I78" i="9"/>
  <c r="H79" i="9"/>
  <c r="I79" i="9"/>
  <c r="H80" i="9"/>
  <c r="I80" i="9"/>
  <c r="H81" i="9"/>
  <c r="I81" i="9"/>
  <c r="H82" i="9"/>
  <c r="I82" i="9"/>
  <c r="H83" i="9"/>
  <c r="I83" i="9"/>
  <c r="H84" i="9"/>
  <c r="I84" i="9"/>
  <c r="H85" i="9"/>
  <c r="I85" i="9"/>
  <c r="H89" i="9"/>
  <c r="I89" i="9"/>
  <c r="H90" i="9"/>
  <c r="I90" i="9"/>
  <c r="H91" i="9"/>
  <c r="I91" i="9"/>
  <c r="H92" i="9"/>
  <c r="I92" i="9"/>
  <c r="H93" i="9"/>
  <c r="I93" i="9"/>
  <c r="H95" i="9"/>
  <c r="I95" i="9"/>
  <c r="H96" i="9"/>
  <c r="I96" i="9"/>
  <c r="H97" i="9"/>
  <c r="I97" i="9"/>
  <c r="H98" i="9"/>
  <c r="I98" i="9"/>
  <c r="H99" i="9"/>
  <c r="I99" i="9"/>
  <c r="H100" i="9"/>
  <c r="I100" i="9"/>
  <c r="H101" i="9"/>
  <c r="I101" i="9"/>
  <c r="H102" i="9"/>
  <c r="I102" i="9"/>
  <c r="H103" i="9"/>
  <c r="I103" i="9"/>
  <c r="H104" i="9"/>
  <c r="I104" i="9"/>
  <c r="H105" i="9"/>
  <c r="I105" i="9"/>
  <c r="H106" i="9"/>
  <c r="I106" i="9"/>
  <c r="H108" i="9"/>
  <c r="I108" i="9"/>
  <c r="H109" i="9"/>
  <c r="I109" i="9"/>
  <c r="H111" i="9"/>
  <c r="I111" i="9"/>
  <c r="H112" i="9"/>
  <c r="I112" i="9"/>
  <c r="H113" i="9"/>
  <c r="I113" i="9"/>
  <c r="H114" i="9"/>
  <c r="I114" i="9"/>
  <c r="H117" i="9"/>
  <c r="I117" i="9"/>
  <c r="H118" i="9"/>
  <c r="I118" i="9"/>
  <c r="H119" i="9"/>
  <c r="I119" i="9"/>
  <c r="H120" i="9"/>
  <c r="I120" i="9"/>
  <c r="H121" i="9"/>
  <c r="I121" i="9"/>
  <c r="H122" i="9"/>
  <c r="I122" i="9"/>
  <c r="H123" i="9"/>
  <c r="I123" i="9"/>
  <c r="H124" i="9"/>
  <c r="I124" i="9"/>
  <c r="H125" i="9"/>
  <c r="I125" i="9"/>
  <c r="H126" i="9"/>
  <c r="I126" i="9"/>
  <c r="H127" i="9"/>
  <c r="I127" i="9"/>
  <c r="H129" i="9"/>
  <c r="I129" i="9"/>
  <c r="H130" i="9"/>
  <c r="I130" i="9"/>
  <c r="H132" i="9"/>
  <c r="I132" i="9"/>
  <c r="H133" i="9"/>
  <c r="I133" i="9"/>
  <c r="H135" i="9"/>
  <c r="I135" i="9"/>
  <c r="H136" i="9"/>
  <c r="I136" i="9"/>
  <c r="H138" i="9"/>
  <c r="I138" i="9"/>
  <c r="H139" i="9"/>
  <c r="I139" i="9"/>
  <c r="H141" i="9"/>
  <c r="I141" i="9"/>
  <c r="H142" i="9"/>
  <c r="I142" i="9"/>
  <c r="H143" i="9"/>
  <c r="I143" i="9"/>
  <c r="H144" i="9"/>
  <c r="I144" i="9"/>
  <c r="H147" i="9"/>
  <c r="I147" i="9"/>
  <c r="H148" i="9"/>
  <c r="I148" i="9"/>
  <c r="H150" i="9"/>
  <c r="I150" i="9"/>
  <c r="H151" i="9"/>
  <c r="I151" i="9"/>
  <c r="H153" i="9"/>
  <c r="I153" i="9"/>
  <c r="H154" i="9"/>
  <c r="I154" i="9"/>
  <c r="H158" i="9"/>
  <c r="I158" i="9"/>
  <c r="H159" i="9"/>
  <c r="I159" i="9"/>
  <c r="H172" i="9"/>
  <c r="I172" i="9"/>
  <c r="H161" i="9"/>
  <c r="I161" i="9"/>
  <c r="H162" i="9"/>
  <c r="I162" i="9"/>
  <c r="H163" i="9"/>
  <c r="I163" i="9"/>
  <c r="H173" i="9"/>
  <c r="I173" i="9"/>
  <c r="H164" i="9"/>
  <c r="I164" i="9"/>
  <c r="H165" i="9"/>
  <c r="I165" i="9"/>
  <c r="H166" i="9"/>
  <c r="I166" i="9"/>
  <c r="H174" i="9"/>
  <c r="I174" i="9"/>
  <c r="H175" i="9"/>
  <c r="I175" i="9"/>
  <c r="H167" i="9"/>
  <c r="I167" i="9"/>
  <c r="H176" i="9"/>
  <c r="I176" i="9"/>
  <c r="H170" i="9"/>
  <c r="I170" i="9"/>
  <c r="H171" i="9"/>
  <c r="I171" i="9"/>
  <c r="H177" i="9"/>
  <c r="I177" i="9"/>
  <c r="H192" i="9"/>
  <c r="I192" i="9"/>
  <c r="H180" i="9"/>
  <c r="I180" i="9"/>
  <c r="H181" i="9"/>
  <c r="I181" i="9"/>
  <c r="H182" i="9"/>
  <c r="I182" i="9"/>
  <c r="H183" i="9"/>
  <c r="I183" i="9"/>
  <c r="H184" i="9"/>
  <c r="I184" i="9"/>
  <c r="H193" i="9"/>
  <c r="I193" i="9"/>
  <c r="H186" i="9"/>
  <c r="I186" i="9"/>
  <c r="H187" i="9"/>
  <c r="I187" i="9"/>
  <c r="H194" i="9"/>
  <c r="I194" i="9"/>
  <c r="H188" i="9"/>
  <c r="I188" i="9"/>
  <c r="H189" i="9"/>
  <c r="I189" i="9"/>
  <c r="H190" i="9"/>
  <c r="I190" i="9"/>
  <c r="H195" i="9"/>
  <c r="I195" i="9"/>
  <c r="H196" i="9"/>
  <c r="I196" i="9"/>
  <c r="H191" i="9"/>
  <c r="I191" i="9"/>
  <c r="H197" i="9"/>
  <c r="I197" i="9"/>
  <c r="H213" i="9"/>
  <c r="I213" i="9"/>
  <c r="H200" i="9"/>
  <c r="I200" i="9"/>
  <c r="H201" i="9"/>
  <c r="I201" i="9"/>
  <c r="H202" i="9"/>
  <c r="I202" i="9"/>
  <c r="H203" i="9"/>
  <c r="I203" i="9"/>
  <c r="H205" i="9"/>
  <c r="I205" i="9"/>
  <c r="H206" i="9"/>
  <c r="I206" i="9"/>
  <c r="H208" i="9"/>
  <c r="I208" i="9"/>
  <c r="H214" i="9"/>
  <c r="I214" i="9"/>
  <c r="H209" i="9"/>
  <c r="I209" i="9"/>
  <c r="H210" i="9"/>
  <c r="I210" i="9"/>
  <c r="H215" i="9"/>
  <c r="I215" i="9"/>
  <c r="H216" i="9"/>
  <c r="I216" i="9"/>
  <c r="H211" i="9"/>
  <c r="I211" i="9"/>
  <c r="H217" i="9"/>
  <c r="I217" i="9"/>
  <c r="H218" i="9"/>
  <c r="I218" i="9"/>
  <c r="H212" i="9"/>
  <c r="I212" i="9"/>
  <c r="H221" i="9"/>
  <c r="I221" i="9"/>
  <c r="H222" i="9"/>
  <c r="I222" i="9"/>
  <c r="H223" i="9"/>
  <c r="I223" i="9"/>
  <c r="H224" i="9"/>
  <c r="I224" i="9"/>
  <c r="H226" i="9"/>
  <c r="I226" i="9"/>
  <c r="H235" i="9"/>
  <c r="I235" i="9"/>
  <c r="H229" i="9"/>
  <c r="I229" i="9"/>
  <c r="H230" i="9"/>
  <c r="I230" i="9"/>
  <c r="H236" i="9"/>
  <c r="I236" i="9"/>
  <c r="H231" i="9"/>
  <c r="I231" i="9"/>
  <c r="H232" i="9"/>
  <c r="I232" i="9"/>
  <c r="H237" i="9"/>
  <c r="I237" i="9"/>
  <c r="H238" i="9"/>
  <c r="I238" i="9"/>
  <c r="H233" i="9"/>
  <c r="I233" i="9"/>
  <c r="H239" i="9"/>
  <c r="I239" i="9"/>
  <c r="H240" i="9"/>
  <c r="I240" i="9"/>
  <c r="H234" i="9"/>
  <c r="I234" i="9"/>
  <c r="H241" i="9"/>
  <c r="I241" i="9"/>
  <c r="H244" i="9"/>
  <c r="I244" i="9"/>
  <c r="H245" i="9"/>
  <c r="I245" i="9"/>
  <c r="H247" i="9"/>
  <c r="I247" i="9"/>
  <c r="H248" i="9"/>
  <c r="I248" i="9"/>
  <c r="H250" i="9"/>
  <c r="I250" i="9"/>
  <c r="H251" i="9"/>
  <c r="I251" i="9"/>
  <c r="H256" i="9"/>
  <c r="I256" i="9"/>
  <c r="H252" i="9"/>
  <c r="I252" i="9"/>
  <c r="H253" i="9"/>
  <c r="I253" i="9"/>
  <c r="H257" i="9"/>
  <c r="I257" i="9"/>
  <c r="H258" i="9"/>
  <c r="I258" i="9"/>
  <c r="H259" i="9"/>
  <c r="I259" i="9"/>
  <c r="H254" i="9"/>
  <c r="I254" i="9"/>
  <c r="H260" i="9"/>
  <c r="I260" i="9"/>
  <c r="H261" i="9"/>
  <c r="I261" i="9"/>
  <c r="H255" i="9"/>
  <c r="I255" i="9"/>
  <c r="H263" i="9"/>
  <c r="I263" i="9"/>
  <c r="H264" i="9"/>
  <c r="I264" i="9"/>
  <c r="H266" i="9"/>
  <c r="I266" i="9"/>
  <c r="H267" i="9"/>
  <c r="I267" i="9"/>
  <c r="H268" i="9"/>
  <c r="I268" i="9"/>
  <c r="H270" i="9"/>
  <c r="I270" i="9"/>
  <c r="H271" i="9"/>
  <c r="I271" i="9"/>
  <c r="H272" i="9"/>
  <c r="I272" i="9"/>
  <c r="H276" i="9"/>
  <c r="I276" i="9"/>
  <c r="H273" i="9"/>
  <c r="I273" i="9"/>
  <c r="H277" i="9"/>
  <c r="I277" i="9"/>
  <c r="H274" i="9"/>
  <c r="I274" i="9"/>
  <c r="H278" i="9"/>
  <c r="I278" i="9"/>
  <c r="H279" i="9"/>
  <c r="I279" i="9"/>
  <c r="H280" i="9"/>
  <c r="I280" i="9"/>
  <c r="H281" i="9"/>
  <c r="I281" i="9"/>
  <c r="H275" i="9"/>
  <c r="I275" i="9"/>
  <c r="H282" i="9"/>
  <c r="I282" i="9"/>
  <c r="H283" i="9"/>
  <c r="I283" i="9"/>
  <c r="H287" i="9"/>
  <c r="I287" i="9"/>
  <c r="H288" i="9"/>
  <c r="I288" i="9"/>
  <c r="H289" i="9"/>
  <c r="I289" i="9"/>
  <c r="H291" i="9"/>
  <c r="I291" i="9"/>
  <c r="H293" i="9"/>
  <c r="I293" i="9"/>
  <c r="H294" i="9"/>
  <c r="I294" i="9"/>
  <c r="H295" i="9"/>
  <c r="I295" i="9"/>
  <c r="H299" i="9"/>
  <c r="I299" i="9"/>
  <c r="H296" i="9"/>
  <c r="I296" i="9"/>
  <c r="H300" i="9"/>
  <c r="I300" i="9"/>
  <c r="H297" i="9"/>
  <c r="I297" i="9"/>
  <c r="H301" i="9"/>
  <c r="I301" i="9"/>
  <c r="H302" i="9"/>
  <c r="I302" i="9"/>
  <c r="H298" i="9"/>
  <c r="I298" i="9"/>
  <c r="H303" i="9"/>
  <c r="I303" i="9"/>
  <c r="H304" i="9"/>
  <c r="I304" i="9"/>
  <c r="H306" i="9"/>
  <c r="I306" i="9"/>
  <c r="H310" i="9"/>
  <c r="I310" i="9"/>
  <c r="H311" i="9"/>
  <c r="I311" i="9"/>
  <c r="H312" i="9"/>
  <c r="I312" i="9"/>
  <c r="H313" i="9"/>
  <c r="I313" i="9"/>
  <c r="H314" i="9"/>
  <c r="I314" i="9"/>
  <c r="H315" i="9"/>
  <c r="I315" i="9"/>
  <c r="H319" i="9"/>
  <c r="I319" i="9"/>
  <c r="H316" i="9"/>
  <c r="I316" i="9"/>
  <c r="H320" i="9"/>
  <c r="I320" i="9"/>
  <c r="H317" i="9"/>
  <c r="I317" i="9"/>
  <c r="H321" i="9"/>
  <c r="I321" i="9"/>
  <c r="H322" i="9"/>
  <c r="I322" i="9"/>
  <c r="H323" i="9"/>
  <c r="I323" i="9"/>
  <c r="H318" i="9"/>
  <c r="I318" i="9"/>
  <c r="H324" i="9"/>
  <c r="I324" i="9"/>
  <c r="H325" i="9"/>
  <c r="I325" i="9"/>
  <c r="H326" i="9"/>
  <c r="I326" i="9"/>
  <c r="H330" i="9"/>
  <c r="I330" i="9"/>
  <c r="H331" i="9"/>
  <c r="I331" i="9"/>
  <c r="H332" i="9"/>
  <c r="I332" i="9"/>
  <c r="H333" i="9"/>
  <c r="I333" i="9"/>
  <c r="H334" i="9"/>
  <c r="I334" i="9"/>
  <c r="H335" i="9"/>
  <c r="I335" i="9"/>
  <c r="H339" i="9"/>
  <c r="I339" i="9"/>
  <c r="H336" i="9"/>
  <c r="I336" i="9"/>
  <c r="H340" i="9"/>
  <c r="I340" i="9"/>
  <c r="H337" i="9"/>
  <c r="I337" i="9"/>
  <c r="H341" i="9"/>
  <c r="I341" i="9"/>
  <c r="H342" i="9"/>
  <c r="I342" i="9"/>
  <c r="H338" i="9"/>
  <c r="I338" i="9"/>
  <c r="H343" i="9"/>
  <c r="I343" i="9"/>
  <c r="H344" i="9"/>
  <c r="I344" i="9"/>
  <c r="H345" i="9"/>
  <c r="I345" i="9"/>
  <c r="H349" i="9"/>
  <c r="I349" i="9"/>
  <c r="H350" i="9"/>
  <c r="I350" i="9"/>
  <c r="H351" i="9"/>
  <c r="I351" i="9"/>
  <c r="H353" i="9"/>
  <c r="I353" i="9"/>
  <c r="H354" i="9"/>
  <c r="I354" i="9"/>
  <c r="H355" i="9"/>
  <c r="I355" i="9"/>
  <c r="H356" i="9"/>
  <c r="I356" i="9"/>
  <c r="H361" i="9"/>
  <c r="I361" i="9"/>
  <c r="H357" i="9"/>
  <c r="I357" i="9"/>
  <c r="H362" i="9"/>
  <c r="I362" i="9"/>
  <c r="H358" i="9"/>
  <c r="I358" i="9"/>
  <c r="H359" i="9"/>
  <c r="I359" i="9"/>
  <c r="H363" i="9"/>
  <c r="I363" i="9"/>
  <c r="H360" i="9"/>
  <c r="I360" i="9"/>
  <c r="H364" i="9"/>
  <c r="I364" i="9"/>
  <c r="H365" i="9"/>
  <c r="I365" i="9"/>
  <c r="H370" i="9"/>
  <c r="I370" i="9"/>
  <c r="H371" i="9"/>
  <c r="I371" i="9"/>
  <c r="H372" i="9"/>
  <c r="I372" i="9"/>
  <c r="H373" i="9"/>
  <c r="I373" i="9"/>
  <c r="H374" i="9"/>
  <c r="I374" i="9"/>
  <c r="H375" i="9"/>
  <c r="I375" i="9"/>
  <c r="H381" i="9"/>
  <c r="I381" i="9"/>
  <c r="H382" i="9"/>
  <c r="I382" i="9"/>
  <c r="H378" i="9"/>
  <c r="I378" i="9"/>
  <c r="H379" i="9"/>
  <c r="I379" i="9"/>
  <c r="H383" i="9"/>
  <c r="I383" i="9"/>
  <c r="H380" i="9"/>
  <c r="I380" i="9"/>
  <c r="H384" i="9"/>
  <c r="I384" i="9"/>
  <c r="H385" i="9"/>
  <c r="I385" i="9"/>
  <c r="H387" i="9"/>
  <c r="I387" i="9"/>
  <c r="H388" i="9"/>
  <c r="I388" i="9"/>
  <c r="H389" i="9"/>
  <c r="I389" i="9"/>
  <c r="H390" i="9"/>
  <c r="I390" i="9"/>
  <c r="H391" i="9"/>
  <c r="I391" i="9"/>
  <c r="H392" i="9"/>
  <c r="I392" i="9"/>
  <c r="H394" i="9"/>
  <c r="I394" i="9"/>
  <c r="H399" i="9"/>
  <c r="I399" i="9"/>
  <c r="H395" i="9"/>
  <c r="I395" i="9"/>
  <c r="H396" i="9"/>
  <c r="I396" i="9"/>
  <c r="H400" i="9"/>
  <c r="I400" i="9"/>
  <c r="H401" i="9"/>
  <c r="I401" i="9"/>
  <c r="H398" i="9"/>
  <c r="I398" i="9"/>
  <c r="H402" i="9"/>
  <c r="I402" i="9"/>
  <c r="H404" i="9"/>
  <c r="I404" i="9"/>
  <c r="H405" i="9"/>
  <c r="I405" i="9"/>
  <c r="H406" i="9"/>
  <c r="I406" i="9"/>
  <c r="H407" i="9"/>
  <c r="I407" i="9"/>
  <c r="H408" i="9"/>
  <c r="I408" i="9"/>
  <c r="H409" i="9"/>
  <c r="I409" i="9"/>
  <c r="H413" i="9"/>
  <c r="I413" i="9"/>
  <c r="H414" i="9"/>
  <c r="I414" i="9"/>
  <c r="H415" i="9"/>
  <c r="I415" i="9"/>
  <c r="H416" i="9"/>
  <c r="I416" i="9"/>
  <c r="H417" i="9"/>
  <c r="I417" i="9"/>
  <c r="H418" i="9"/>
  <c r="I418" i="9"/>
  <c r="H420" i="9"/>
  <c r="I420" i="9"/>
  <c r="H421" i="9"/>
  <c r="I421" i="9"/>
  <c r="H422" i="9"/>
  <c r="I422" i="9"/>
  <c r="H423" i="9"/>
  <c r="I423" i="9"/>
  <c r="H424" i="9"/>
  <c r="I424" i="9"/>
  <c r="H427" i="9"/>
  <c r="I427" i="9"/>
  <c r="H428" i="9"/>
  <c r="I428" i="9"/>
  <c r="H429" i="9"/>
  <c r="I429" i="9"/>
  <c r="H430" i="9"/>
  <c r="I430" i="9"/>
  <c r="H433" i="9"/>
  <c r="I433" i="9"/>
  <c r="H434" i="9"/>
  <c r="I434" i="9"/>
  <c r="H435" i="9"/>
  <c r="I435" i="9"/>
  <c r="H436" i="9"/>
  <c r="I436" i="9"/>
  <c r="H437" i="9"/>
  <c r="I437" i="9"/>
  <c r="H440" i="9"/>
  <c r="I440" i="9"/>
  <c r="H441" i="9"/>
  <c r="I441" i="9"/>
  <c r="H442" i="9"/>
  <c r="I442" i="9"/>
  <c r="H443" i="9"/>
  <c r="I443" i="9"/>
  <c r="H444" i="9"/>
  <c r="I444" i="9"/>
  <c r="H445" i="9"/>
  <c r="I445" i="9"/>
  <c r="H446" i="9"/>
  <c r="I446" i="9"/>
  <c r="H447" i="9"/>
  <c r="I447" i="9"/>
  <c r="H448" i="9"/>
  <c r="I448" i="9"/>
  <c r="H449" i="9"/>
  <c r="I449" i="9"/>
  <c r="H450" i="9"/>
  <c r="I450" i="9"/>
  <c r="H451" i="9"/>
  <c r="I451" i="9"/>
  <c r="H452" i="9"/>
  <c r="I452" i="9"/>
  <c r="H453" i="9"/>
  <c r="I453" i="9"/>
  <c r="H454" i="9"/>
  <c r="I454" i="9"/>
  <c r="H455" i="9"/>
  <c r="I455" i="9"/>
  <c r="H456" i="9"/>
  <c r="I456" i="9"/>
  <c r="H457" i="9"/>
  <c r="I457" i="9"/>
  <c r="H459" i="9"/>
  <c r="I459" i="9"/>
  <c r="H460" i="9"/>
  <c r="I460" i="9"/>
  <c r="H462" i="9"/>
  <c r="I462" i="9"/>
  <c r="H464" i="9"/>
  <c r="I464" i="9"/>
  <c r="H463" i="9"/>
  <c r="I463" i="9"/>
  <c r="H465" i="9"/>
  <c r="I465" i="9"/>
  <c r="H467" i="9"/>
  <c r="I467" i="9"/>
  <c r="H473" i="9"/>
  <c r="I473" i="9"/>
  <c r="H470" i="9"/>
  <c r="I470" i="9"/>
  <c r="H471" i="9"/>
  <c r="I471" i="9"/>
  <c r="H472" i="9"/>
  <c r="I472" i="9"/>
  <c r="H474" i="9"/>
  <c r="I474" i="9"/>
  <c r="H475" i="9"/>
  <c r="I475" i="9"/>
  <c r="H476" i="9"/>
  <c r="I476" i="9"/>
  <c r="H480" i="9"/>
  <c r="I480" i="9"/>
  <c r="H482" i="9"/>
  <c r="I482" i="9"/>
  <c r="H483" i="9"/>
  <c r="I483" i="9"/>
  <c r="H485" i="9"/>
  <c r="I485" i="9"/>
  <c r="H486" i="9"/>
  <c r="I486" i="9"/>
  <c r="H487" i="9"/>
  <c r="I487" i="9"/>
  <c r="H488" i="9"/>
  <c r="I488" i="9"/>
  <c r="H489" i="9"/>
  <c r="I489" i="9"/>
  <c r="H490" i="9"/>
  <c r="I490" i="9"/>
  <c r="H491" i="9"/>
  <c r="I491" i="9"/>
  <c r="H492" i="9"/>
  <c r="I492" i="9"/>
  <c r="H493" i="9"/>
  <c r="I493" i="9"/>
  <c r="H494" i="9"/>
  <c r="I494" i="9"/>
  <c r="H496" i="9"/>
  <c r="I496" i="9"/>
  <c r="H495" i="9"/>
  <c r="I495" i="9"/>
  <c r="H498" i="9"/>
  <c r="I498" i="9"/>
  <c r="H501" i="9"/>
  <c r="I501" i="9"/>
  <c r="H502" i="9"/>
  <c r="I502" i="9"/>
  <c r="H503" i="9"/>
  <c r="I503" i="9"/>
  <c r="H505" i="9"/>
  <c r="I505" i="9"/>
  <c r="H507" i="9"/>
  <c r="I507" i="9"/>
  <c r="H508" i="9"/>
  <c r="I508" i="9"/>
  <c r="H509" i="9"/>
  <c r="I509" i="9"/>
  <c r="H510" i="9"/>
  <c r="I510" i="9"/>
  <c r="H511" i="9"/>
  <c r="I511" i="9"/>
  <c r="H512" i="9"/>
  <c r="I512" i="9"/>
  <c r="H513" i="9"/>
  <c r="I513" i="9"/>
  <c r="H515" i="9"/>
  <c r="I515" i="9"/>
  <c r="H516" i="9"/>
  <c r="I516" i="9"/>
  <c r="H519" i="9"/>
  <c r="I519" i="9"/>
  <c r="H524" i="9"/>
  <c r="I524" i="9"/>
  <c r="H525" i="9"/>
  <c r="I525" i="9"/>
  <c r="H526" i="9"/>
  <c r="I526" i="9"/>
  <c r="H527" i="9"/>
  <c r="I527" i="9"/>
  <c r="H528" i="9"/>
  <c r="I528" i="9"/>
  <c r="H529" i="9"/>
  <c r="I529" i="9"/>
  <c r="H530" i="9"/>
  <c r="I530" i="9"/>
  <c r="H531" i="9"/>
  <c r="I531" i="9"/>
  <c r="H532" i="9"/>
  <c r="I532" i="9"/>
  <c r="H533" i="9"/>
  <c r="I533" i="9"/>
  <c r="H534" i="9"/>
  <c r="I534" i="9"/>
  <c r="H536" i="9"/>
  <c r="I536" i="9"/>
  <c r="H537" i="9"/>
  <c r="I537" i="9"/>
  <c r="H538" i="9"/>
  <c r="I538" i="9"/>
  <c r="H540" i="9"/>
  <c r="I540" i="9"/>
  <c r="H541" i="9"/>
  <c r="I541" i="9"/>
  <c r="H542" i="9"/>
  <c r="I542" i="9"/>
  <c r="H547" i="9"/>
  <c r="I547" i="9"/>
  <c r="H545" i="9"/>
  <c r="I545" i="9"/>
  <c r="H546" i="9"/>
  <c r="I546" i="9"/>
  <c r="H548" i="9"/>
  <c r="I548" i="9"/>
  <c r="H549" i="9"/>
  <c r="I549" i="9"/>
  <c r="H550" i="9"/>
  <c r="I550" i="9"/>
  <c r="H551" i="9"/>
  <c r="I551" i="9"/>
  <c r="H553" i="9"/>
  <c r="I553" i="9"/>
  <c r="H554" i="9"/>
  <c r="I554" i="9"/>
  <c r="H555" i="9"/>
  <c r="I555" i="9"/>
  <c r="H557" i="9"/>
  <c r="I557" i="9"/>
  <c r="H558" i="9"/>
  <c r="I558" i="9"/>
  <c r="H564" i="9"/>
  <c r="I564" i="9"/>
  <c r="H561" i="9"/>
  <c r="I561" i="9"/>
  <c r="H562" i="9"/>
  <c r="I562" i="9"/>
  <c r="H563" i="9"/>
  <c r="I563" i="9"/>
  <c r="H565" i="9"/>
  <c r="I565" i="9"/>
  <c r="H566" i="9"/>
  <c r="I566" i="9"/>
  <c r="H567" i="9"/>
  <c r="I567" i="9"/>
  <c r="H568" i="9"/>
  <c r="I568" i="9"/>
  <c r="H569" i="9"/>
  <c r="I569" i="9"/>
  <c r="H570" i="9"/>
  <c r="I570" i="9"/>
  <c r="H572" i="9"/>
  <c r="I572" i="9"/>
  <c r="H575" i="9"/>
  <c r="I575" i="9"/>
  <c r="H576" i="9"/>
  <c r="I576" i="9"/>
  <c r="H578" i="9"/>
  <c r="I578" i="9"/>
  <c r="H577" i="9"/>
  <c r="I577" i="9"/>
  <c r="H581" i="9"/>
  <c r="I581" i="9"/>
  <c r="H583" i="9"/>
  <c r="I583" i="9"/>
  <c r="H584" i="9"/>
  <c r="I584" i="9"/>
  <c r="H585" i="9"/>
  <c r="I585" i="9"/>
  <c r="H586" i="9"/>
  <c r="I586" i="9"/>
  <c r="H587" i="9"/>
  <c r="I587" i="9"/>
  <c r="H588" i="9"/>
  <c r="I588" i="9"/>
  <c r="H589" i="9"/>
  <c r="I589" i="9"/>
  <c r="H590" i="9"/>
  <c r="I590" i="9"/>
  <c r="H591" i="9"/>
  <c r="I591" i="9"/>
  <c r="H592" i="9"/>
  <c r="I592" i="9"/>
  <c r="H597" i="9"/>
  <c r="I597" i="9"/>
  <c r="H601" i="9"/>
  <c r="I601" i="9"/>
  <c r="H602" i="9"/>
  <c r="I602" i="9"/>
  <c r="H603" i="9"/>
  <c r="I603" i="9"/>
  <c r="H604" i="9"/>
  <c r="I604" i="9"/>
  <c r="H605" i="9"/>
  <c r="I605" i="9"/>
  <c r="H606" i="9"/>
  <c r="I606" i="9"/>
  <c r="H607" i="9"/>
  <c r="I607" i="9"/>
  <c r="H608" i="9"/>
  <c r="I608" i="9"/>
  <c r="H609" i="9"/>
  <c r="I609" i="9"/>
  <c r="H610" i="9"/>
  <c r="I610" i="9"/>
  <c r="H611" i="9"/>
  <c r="I611" i="9"/>
  <c r="H612" i="9"/>
  <c r="I612" i="9"/>
  <c r="H614" i="9"/>
  <c r="I614" i="9"/>
  <c r="H615" i="9"/>
  <c r="I615" i="9"/>
  <c r="H617" i="9"/>
  <c r="I617" i="9"/>
  <c r="H619" i="9"/>
  <c r="I619" i="9"/>
  <c r="H620" i="9"/>
  <c r="I620" i="9"/>
  <c r="H621" i="9"/>
  <c r="I621" i="9"/>
  <c r="H622" i="9"/>
  <c r="I622" i="9"/>
  <c r="H623" i="9"/>
  <c r="I623" i="9"/>
  <c r="H624" i="9"/>
  <c r="I624" i="9"/>
  <c r="H625" i="9"/>
  <c r="I625" i="9"/>
  <c r="H626" i="9"/>
  <c r="I626" i="9"/>
  <c r="H627" i="9"/>
  <c r="I627" i="9"/>
  <c r="H628" i="9"/>
  <c r="I628" i="9"/>
  <c r="H630" i="9"/>
  <c r="I630" i="9"/>
  <c r="H631" i="9"/>
  <c r="I631" i="9"/>
  <c r="H642" i="9"/>
  <c r="I642" i="9"/>
  <c r="H635" i="9"/>
  <c r="I635" i="9"/>
  <c r="H637" i="9"/>
  <c r="I637" i="9"/>
  <c r="H640" i="9"/>
  <c r="I640" i="9"/>
  <c r="H641" i="9"/>
  <c r="I641" i="9"/>
  <c r="H643" i="9"/>
  <c r="I643" i="9"/>
  <c r="H644" i="9"/>
  <c r="I644" i="9"/>
  <c r="H645" i="9"/>
  <c r="I645" i="9"/>
  <c r="H646" i="9"/>
  <c r="I646" i="9"/>
  <c r="H647" i="9"/>
  <c r="I647" i="9"/>
  <c r="H648" i="9"/>
  <c r="I648" i="9"/>
  <c r="H649" i="9"/>
  <c r="I649" i="9"/>
  <c r="H653" i="9"/>
  <c r="I653" i="9"/>
  <c r="H654" i="9"/>
  <c r="I654" i="9"/>
  <c r="H655" i="9"/>
  <c r="I655" i="9"/>
  <c r="H656" i="9"/>
  <c r="I656" i="9"/>
  <c r="H659" i="9"/>
  <c r="I659" i="9"/>
  <c r="H657" i="9"/>
  <c r="I657" i="9"/>
  <c r="H658" i="9"/>
  <c r="I658" i="9"/>
  <c r="H660" i="9"/>
  <c r="I660" i="9"/>
  <c r="H661" i="9"/>
  <c r="I661" i="9"/>
  <c r="H662" i="9"/>
  <c r="I662" i="9"/>
  <c r="H663" i="9"/>
  <c r="I663" i="9"/>
  <c r="H664" i="9"/>
  <c r="I664" i="9"/>
  <c r="H665" i="9"/>
  <c r="I665" i="9"/>
  <c r="H666" i="9"/>
  <c r="I666" i="9"/>
  <c r="H669" i="9"/>
  <c r="I669" i="9"/>
  <c r="H671" i="9"/>
  <c r="I671" i="9"/>
  <c r="H672" i="9"/>
  <c r="I672" i="9"/>
  <c r="H673" i="9"/>
  <c r="I673" i="9"/>
  <c r="H674" i="9"/>
  <c r="I674" i="9"/>
  <c r="H676" i="9"/>
  <c r="I676" i="9"/>
  <c r="H677" i="9"/>
  <c r="I677" i="9"/>
  <c r="H678" i="9"/>
  <c r="I678" i="9"/>
  <c r="H679" i="9"/>
  <c r="I679" i="9"/>
  <c r="H680" i="9"/>
  <c r="I680" i="9"/>
  <c r="H681" i="9"/>
  <c r="I681" i="9"/>
  <c r="H682" i="9"/>
  <c r="I682" i="9"/>
  <c r="H683" i="9"/>
  <c r="I683" i="9"/>
  <c r="H686" i="9"/>
  <c r="I686" i="9"/>
  <c r="H689" i="9"/>
  <c r="I689" i="9"/>
  <c r="H691" i="9"/>
  <c r="I691" i="9"/>
  <c r="H692" i="9"/>
  <c r="I692" i="9"/>
  <c r="H694" i="9"/>
  <c r="I694" i="9"/>
  <c r="H695" i="9"/>
  <c r="I695" i="9"/>
  <c r="H698" i="9"/>
  <c r="I698" i="9"/>
  <c r="H699" i="9"/>
  <c r="I699" i="9"/>
  <c r="H700" i="9"/>
  <c r="I700" i="9"/>
  <c r="H701" i="9"/>
  <c r="I701" i="9"/>
  <c r="H709" i="9"/>
  <c r="I709" i="9"/>
  <c r="H705" i="9"/>
  <c r="I705" i="9"/>
  <c r="H706" i="9"/>
  <c r="I706" i="9"/>
  <c r="H707" i="9"/>
  <c r="I707" i="9"/>
  <c r="H708" i="9"/>
  <c r="I708" i="9"/>
  <c r="H710" i="9"/>
  <c r="I710" i="9"/>
  <c r="H711" i="9"/>
  <c r="I711" i="9"/>
  <c r="H712" i="9"/>
  <c r="I712" i="9"/>
  <c r="H713" i="9"/>
  <c r="I713" i="9"/>
  <c r="H714" i="9"/>
  <c r="I714" i="9"/>
  <c r="H715" i="9"/>
  <c r="I715" i="9"/>
  <c r="H716" i="9"/>
  <c r="I716" i="9"/>
  <c r="H718" i="9"/>
  <c r="I718" i="9"/>
  <c r="H720" i="9"/>
  <c r="I720" i="9"/>
  <c r="H721" i="9"/>
  <c r="I721" i="9"/>
  <c r="H723" i="9"/>
  <c r="I723" i="9"/>
  <c r="H724" i="9"/>
  <c r="I724" i="9"/>
  <c r="H725" i="9"/>
  <c r="I725" i="9"/>
  <c r="H726" i="9"/>
  <c r="I726" i="9"/>
  <c r="H727" i="9"/>
  <c r="I727" i="9"/>
  <c r="H729" i="9"/>
  <c r="I729" i="9"/>
  <c r="H730" i="9"/>
  <c r="I730" i="9"/>
  <c r="H741" i="9"/>
  <c r="I741" i="9"/>
  <c r="H733" i="9"/>
  <c r="I733" i="9"/>
  <c r="H734" i="9"/>
  <c r="I734" i="9"/>
  <c r="H740" i="9"/>
  <c r="I740" i="9"/>
  <c r="H739" i="9"/>
  <c r="I739" i="9"/>
  <c r="H738" i="9"/>
  <c r="I738" i="9"/>
  <c r="H742" i="9"/>
  <c r="I742" i="9"/>
  <c r="H743" i="9"/>
  <c r="I743" i="9"/>
  <c r="H744" i="9"/>
  <c r="I744" i="9"/>
  <c r="H746" i="9"/>
  <c r="I746" i="9"/>
  <c r="H747" i="9"/>
  <c r="I747" i="9"/>
  <c r="H748" i="9"/>
  <c r="I748" i="9"/>
  <c r="H755" i="9"/>
  <c r="I755" i="9"/>
  <c r="H750" i="9"/>
  <c r="I750" i="9"/>
  <c r="H751" i="9"/>
  <c r="I751" i="9"/>
  <c r="H756" i="9"/>
  <c r="I756" i="9"/>
  <c r="H757" i="9"/>
  <c r="I757" i="9"/>
  <c r="H758" i="9"/>
  <c r="I758" i="9"/>
  <c r="H759" i="9"/>
  <c r="I759" i="9"/>
  <c r="H760" i="9"/>
  <c r="I760" i="9"/>
  <c r="H761" i="9"/>
  <c r="I761" i="9"/>
  <c r="H764" i="9"/>
  <c r="I764" i="9"/>
  <c r="H768" i="9"/>
  <c r="I768" i="9"/>
  <c r="H769" i="9"/>
  <c r="I769" i="9"/>
  <c r="H767" i="9"/>
  <c r="I767" i="9"/>
  <c r="H770" i="9"/>
  <c r="I770" i="9"/>
  <c r="H771" i="9"/>
  <c r="I771" i="9"/>
  <c r="H772" i="9"/>
  <c r="I772" i="9"/>
  <c r="H773" i="9"/>
  <c r="I773" i="9"/>
  <c r="H774" i="9"/>
  <c r="I774" i="9"/>
  <c r="H776" i="9"/>
  <c r="I776" i="9"/>
  <c r="H779" i="9"/>
  <c r="I779" i="9"/>
  <c r="H780" i="9"/>
  <c r="I780" i="9"/>
  <c r="H783" i="9"/>
  <c r="I783" i="9"/>
  <c r="H782" i="9"/>
  <c r="I782" i="9"/>
  <c r="H784" i="9"/>
  <c r="I784" i="9"/>
  <c r="H785" i="9"/>
  <c r="I785" i="9"/>
  <c r="H786" i="9"/>
  <c r="I786" i="9"/>
  <c r="H787" i="9"/>
  <c r="I787" i="9"/>
  <c r="H789" i="9"/>
  <c r="I789" i="9"/>
  <c r="H792" i="9"/>
  <c r="I792" i="9"/>
  <c r="H793" i="9"/>
  <c r="I793" i="9"/>
  <c r="H794" i="9"/>
  <c r="I794" i="9"/>
  <c r="H796" i="9"/>
  <c r="I796" i="9"/>
  <c r="H797" i="9"/>
  <c r="I797" i="9"/>
  <c r="H798" i="9"/>
  <c r="I798" i="9"/>
  <c r="H799" i="9"/>
  <c r="I799" i="9"/>
  <c r="H800" i="9"/>
  <c r="I800" i="9"/>
  <c r="H803" i="9"/>
  <c r="I803" i="9"/>
  <c r="H804" i="9"/>
  <c r="I804" i="9"/>
  <c r="H807" i="9"/>
  <c r="I807" i="9"/>
  <c r="H808" i="9"/>
  <c r="I808" i="9"/>
  <c r="H809" i="9"/>
  <c r="I809" i="9"/>
  <c r="H810" i="9"/>
  <c r="I810" i="9"/>
  <c r="H811" i="9"/>
  <c r="I811" i="9"/>
  <c r="H814" i="9"/>
  <c r="I814" i="9"/>
  <c r="H815" i="9"/>
  <c r="I815" i="9"/>
  <c r="H818" i="9"/>
  <c r="I818" i="9"/>
  <c r="H819" i="9"/>
  <c r="I819" i="9"/>
  <c r="H820" i="9"/>
  <c r="I820" i="9"/>
  <c r="H822" i="9"/>
  <c r="I822" i="9"/>
  <c r="H823" i="9"/>
  <c r="I823" i="9"/>
  <c r="H828" i="9"/>
  <c r="I828" i="9"/>
  <c r="H829" i="9"/>
  <c r="I829" i="9"/>
  <c r="H831" i="9"/>
  <c r="I831" i="9"/>
  <c r="H832" i="9"/>
  <c r="I832" i="9"/>
  <c r="H835" i="9"/>
  <c r="I835" i="9"/>
  <c r="H836" i="9"/>
  <c r="I836" i="9"/>
  <c r="H837" i="9"/>
  <c r="I837" i="9"/>
  <c r="H839" i="9"/>
  <c r="I839" i="9"/>
  <c r="H844" i="9"/>
  <c r="I844" i="9"/>
  <c r="H846" i="9"/>
  <c r="I846" i="9"/>
  <c r="H850" i="9"/>
  <c r="I850" i="9"/>
  <c r="H851" i="9"/>
  <c r="I851" i="9"/>
  <c r="H854" i="9"/>
  <c r="I854" i="9"/>
  <c r="H857" i="9"/>
  <c r="I857" i="9"/>
  <c r="H860" i="9"/>
  <c r="I860" i="9"/>
  <c r="H862" i="9"/>
  <c r="I862" i="9"/>
  <c r="H864" i="9"/>
  <c r="I864" i="9"/>
  <c r="H865" i="9"/>
  <c r="I865" i="9"/>
  <c r="H866" i="9"/>
  <c r="I866" i="9"/>
  <c r="H867" i="9"/>
  <c r="I867" i="9"/>
  <c r="H868" i="9"/>
  <c r="I868" i="9"/>
  <c r="J6" i="24"/>
  <c r="K6" i="24"/>
  <c r="J7" i="24"/>
  <c r="K7" i="24"/>
  <c r="J8" i="24"/>
  <c r="K8" i="24"/>
  <c r="J9" i="24"/>
  <c r="K9" i="24"/>
  <c r="A10" i="24"/>
  <c r="J10" i="24"/>
  <c r="K10" i="24"/>
  <c r="A11" i="24"/>
  <c r="J11" i="24"/>
  <c r="K11" i="24"/>
  <c r="J12" i="24"/>
  <c r="K12" i="24"/>
  <c r="J13" i="24"/>
  <c r="K13" i="24"/>
  <c r="J14" i="24"/>
  <c r="K14" i="24"/>
  <c r="J15" i="24"/>
  <c r="K15" i="24"/>
  <c r="J16" i="24"/>
  <c r="K16" i="24"/>
  <c r="J17" i="24"/>
  <c r="K17" i="24"/>
  <c r="A18" i="24"/>
  <c r="J18" i="24"/>
  <c r="K18" i="24"/>
  <c r="J19" i="24"/>
  <c r="K19" i="24"/>
  <c r="A19" i="24"/>
  <c r="J20" i="24"/>
  <c r="K20" i="24"/>
  <c r="J21" i="24"/>
  <c r="K21" i="24"/>
  <c r="J22" i="24"/>
  <c r="K22" i="24"/>
  <c r="A23" i="24"/>
  <c r="J23" i="24"/>
  <c r="K23" i="24"/>
  <c r="J24" i="24"/>
  <c r="K24" i="24"/>
  <c r="A25" i="24"/>
  <c r="J25" i="24"/>
  <c r="K25" i="24"/>
  <c r="A26" i="24"/>
  <c r="J26" i="24"/>
  <c r="K26" i="24"/>
  <c r="J27" i="24"/>
  <c r="K27" i="24"/>
  <c r="J28" i="24"/>
  <c r="K28" i="24"/>
  <c r="A29" i="24"/>
  <c r="J29" i="24"/>
  <c r="K29" i="24"/>
  <c r="A30" i="24"/>
  <c r="J30" i="24"/>
  <c r="K30" i="24"/>
  <c r="A31" i="24"/>
  <c r="J31" i="24"/>
  <c r="K31" i="24"/>
  <c r="J32" i="24"/>
  <c r="K32" i="24"/>
  <c r="J6" i="22"/>
  <c r="K6" i="22"/>
  <c r="J7" i="22"/>
  <c r="K7" i="22"/>
  <c r="J8" i="22"/>
  <c r="K8" i="22"/>
  <c r="J9" i="22"/>
  <c r="K9" i="22"/>
  <c r="A10" i="22"/>
  <c r="J10" i="22"/>
  <c r="K10" i="22"/>
  <c r="A11" i="22"/>
  <c r="J11" i="22"/>
  <c r="K11" i="22"/>
  <c r="J12" i="22"/>
  <c r="K12" i="22"/>
  <c r="J13" i="22"/>
  <c r="K13" i="22"/>
  <c r="J14" i="22"/>
  <c r="K14" i="22"/>
  <c r="A15" i="22"/>
  <c r="J15" i="22"/>
  <c r="K15" i="22"/>
  <c r="J16" i="22"/>
  <c r="K16" i="22"/>
  <c r="J17" i="22"/>
  <c r="K17" i="22"/>
  <c r="A18" i="22"/>
  <c r="J18" i="22"/>
  <c r="K18" i="22"/>
  <c r="A19" i="22"/>
  <c r="J19" i="22"/>
  <c r="K19" i="22"/>
  <c r="J20" i="22"/>
  <c r="K20" i="22"/>
  <c r="J21" i="22"/>
  <c r="K21" i="22"/>
  <c r="J22" i="22"/>
  <c r="K22" i="22"/>
  <c r="J23" i="22"/>
  <c r="K23" i="22"/>
  <c r="J24" i="22"/>
  <c r="K24" i="22"/>
  <c r="J25" i="22"/>
  <c r="K25" i="22"/>
  <c r="A26" i="22"/>
  <c r="J26" i="22"/>
  <c r="K26" i="22"/>
  <c r="A27" i="22"/>
  <c r="J27" i="22"/>
  <c r="K27" i="22"/>
  <c r="A28" i="22"/>
  <c r="J28" i="22"/>
  <c r="K28" i="22"/>
  <c r="J29" i="22"/>
  <c r="K29" i="22"/>
  <c r="J30" i="22"/>
  <c r="K30" i="22"/>
  <c r="A31" i="22"/>
  <c r="J31" i="22"/>
  <c r="K31" i="22"/>
  <c r="J32" i="22"/>
  <c r="K32" i="22"/>
  <c r="A32" i="22"/>
  <c r="J33" i="22"/>
  <c r="K33" i="22"/>
  <c r="J34" i="22"/>
  <c r="K34" i="22"/>
  <c r="J35" i="22"/>
  <c r="K35" i="22"/>
  <c r="J5" i="21"/>
  <c r="K5" i="21"/>
  <c r="A5" i="21"/>
  <c r="J6" i="21"/>
  <c r="K6" i="21"/>
  <c r="J7" i="21"/>
  <c r="K7" i="21"/>
  <c r="A8" i="21"/>
  <c r="J8" i="21"/>
  <c r="K8" i="21"/>
  <c r="J9" i="21"/>
  <c r="K9" i="21"/>
  <c r="J10" i="21"/>
  <c r="K10" i="21"/>
  <c r="J11" i="21"/>
  <c r="K11" i="21"/>
  <c r="A12" i="21"/>
  <c r="J12" i="21"/>
  <c r="K12" i="21"/>
  <c r="A13" i="21"/>
  <c r="J13" i="21"/>
  <c r="K13" i="21"/>
  <c r="A14" i="21"/>
  <c r="J14" i="21"/>
  <c r="K14" i="21"/>
  <c r="J15" i="21"/>
  <c r="K15" i="21"/>
  <c r="A16" i="21"/>
  <c r="J16" i="21"/>
  <c r="K16" i="21"/>
  <c r="A17" i="21"/>
  <c r="J17" i="21"/>
  <c r="K17" i="21"/>
  <c r="J18" i="21"/>
  <c r="K18" i="21"/>
  <c r="J19" i="21"/>
  <c r="K19" i="21"/>
  <c r="A20" i="21"/>
  <c r="J20" i="21"/>
  <c r="K20" i="21"/>
  <c r="A21" i="21"/>
  <c r="J21" i="21"/>
  <c r="K21" i="21"/>
  <c r="F4" i="20"/>
  <c r="G4" i="20"/>
  <c r="N4" i="20"/>
  <c r="O4" i="20"/>
  <c r="F5" i="20"/>
  <c r="G5" i="20"/>
  <c r="N5" i="20"/>
  <c r="O5" i="20"/>
  <c r="F6" i="20"/>
  <c r="G6" i="20"/>
  <c r="N6" i="20"/>
  <c r="O6" i="20"/>
  <c r="F7" i="20"/>
  <c r="G7" i="20"/>
  <c r="N7" i="20"/>
  <c r="O7" i="20"/>
  <c r="F8" i="20"/>
  <c r="G8" i="20"/>
  <c r="N8" i="20"/>
  <c r="O8" i="20"/>
  <c r="F9" i="20"/>
  <c r="G9" i="20"/>
  <c r="N9" i="20"/>
  <c r="O9" i="20"/>
  <c r="F10" i="20"/>
  <c r="G10" i="20"/>
  <c r="N10" i="20"/>
  <c r="O10" i="20"/>
  <c r="F11" i="20"/>
  <c r="G11" i="20"/>
  <c r="N11" i="20"/>
  <c r="O11" i="20"/>
  <c r="F12" i="20"/>
  <c r="G12" i="20"/>
  <c r="N12" i="20"/>
  <c r="O12" i="20"/>
  <c r="F13" i="20"/>
  <c r="G13" i="20"/>
  <c r="N13" i="20"/>
  <c r="O13" i="20"/>
  <c r="F14" i="20"/>
  <c r="G14" i="20"/>
  <c r="N14" i="20"/>
  <c r="O14" i="20"/>
  <c r="F15" i="20"/>
  <c r="G15" i="20"/>
  <c r="N15" i="20"/>
  <c r="O15" i="20"/>
  <c r="F16" i="20"/>
  <c r="G16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32" i="20"/>
  <c r="G32" i="20"/>
  <c r="N32" i="20"/>
  <c r="O32" i="20"/>
  <c r="F33" i="20"/>
  <c r="G33" i="20"/>
  <c r="N33" i="20"/>
  <c r="O33" i="20"/>
  <c r="F34" i="20"/>
  <c r="G34" i="20"/>
  <c r="N34" i="20"/>
  <c r="O34" i="20"/>
  <c r="F35" i="20"/>
  <c r="G35" i="20"/>
  <c r="N35" i="20"/>
  <c r="O35" i="20"/>
  <c r="F36" i="20"/>
  <c r="G36" i="20"/>
  <c r="N36" i="20"/>
  <c r="O36" i="20"/>
  <c r="F37" i="20"/>
  <c r="G37" i="20"/>
  <c r="N37" i="20"/>
  <c r="O37" i="20"/>
  <c r="F38" i="20"/>
  <c r="G38" i="20"/>
  <c r="N38" i="20"/>
  <c r="O38" i="20"/>
  <c r="F39" i="20"/>
  <c r="G39" i="20"/>
  <c r="N39" i="20"/>
  <c r="O39" i="20"/>
  <c r="F40" i="20"/>
  <c r="G40" i="20"/>
  <c r="N40" i="20"/>
  <c r="O40" i="20"/>
  <c r="F41" i="20"/>
  <c r="G41" i="20"/>
  <c r="N41" i="20"/>
  <c r="O41" i="20"/>
  <c r="F42" i="20"/>
  <c r="G42" i="20"/>
  <c r="N42" i="20"/>
  <c r="O42" i="20"/>
  <c r="F43" i="20"/>
  <c r="G43" i="20"/>
  <c r="N43" i="20"/>
  <c r="O43" i="20"/>
  <c r="F48" i="20"/>
  <c r="G48" i="20"/>
  <c r="N48" i="20"/>
  <c r="O48" i="20"/>
  <c r="F49" i="20"/>
  <c r="G49" i="20"/>
  <c r="N49" i="20"/>
  <c r="O49" i="20"/>
  <c r="F50" i="20"/>
  <c r="G50" i="20"/>
  <c r="N50" i="20"/>
  <c r="O50" i="20"/>
  <c r="F51" i="20"/>
  <c r="G51" i="20"/>
  <c r="N51" i="20"/>
  <c r="O51" i="20"/>
  <c r="F52" i="20"/>
  <c r="G52" i="20"/>
  <c r="N52" i="20"/>
  <c r="O52" i="20"/>
  <c r="F53" i="20"/>
  <c r="G53" i="20"/>
  <c r="N53" i="20"/>
  <c r="O53" i="20"/>
  <c r="G6" i="19"/>
  <c r="A6" i="19"/>
  <c r="G7" i="19"/>
  <c r="H7" i="19"/>
  <c r="G8" i="19"/>
  <c r="H8" i="19"/>
  <c r="G9" i="19"/>
  <c r="H9" i="19"/>
  <c r="A10" i="19"/>
  <c r="G10" i="19"/>
  <c r="H10" i="19"/>
  <c r="A11" i="19"/>
  <c r="G11" i="19"/>
  <c r="A12" i="19"/>
  <c r="A13" i="19"/>
  <c r="H11" i="19"/>
  <c r="G12" i="19"/>
  <c r="H12" i="19"/>
  <c r="G13" i="19"/>
  <c r="H13" i="19"/>
  <c r="G14" i="19"/>
  <c r="A14" i="19"/>
  <c r="G15" i="19"/>
  <c r="A16" i="19"/>
  <c r="H15" i="19"/>
  <c r="G16" i="19"/>
  <c r="H16" i="19"/>
  <c r="G17" i="19"/>
  <c r="H17" i="19"/>
  <c r="G18" i="19"/>
  <c r="H18" i="19"/>
  <c r="G19" i="19"/>
  <c r="A20" i="19"/>
  <c r="H19" i="19"/>
  <c r="G20" i="19"/>
  <c r="H20" i="19"/>
  <c r="A21" i="19"/>
  <c r="G21" i="19"/>
  <c r="H21" i="19"/>
  <c r="G22" i="19"/>
  <c r="A22" i="19"/>
  <c r="G23" i="19"/>
  <c r="A24" i="19"/>
  <c r="H23" i="19"/>
  <c r="G24" i="19"/>
  <c r="H24" i="19"/>
  <c r="G25" i="19"/>
  <c r="H25" i="19"/>
  <c r="G31" i="19"/>
  <c r="H31" i="19"/>
  <c r="G32" i="19"/>
  <c r="H32" i="19"/>
  <c r="G33" i="19"/>
  <c r="H33" i="19"/>
  <c r="G34" i="19"/>
  <c r="H34" i="19"/>
  <c r="G35" i="19"/>
  <c r="H35" i="19"/>
  <c r="G36" i="19"/>
  <c r="H36" i="19"/>
  <c r="G37" i="19"/>
  <c r="H37" i="19"/>
  <c r="G38" i="19"/>
  <c r="H38" i="19"/>
  <c r="G39" i="19"/>
  <c r="H39" i="19"/>
  <c r="G40" i="19"/>
  <c r="H40" i="19"/>
  <c r="G41" i="19"/>
  <c r="H41" i="19"/>
  <c r="G42" i="19"/>
  <c r="H42" i="19"/>
  <c r="G43" i="19"/>
  <c r="H43" i="19"/>
  <c r="G44" i="19"/>
  <c r="H44" i="19"/>
  <c r="G45" i="19"/>
  <c r="H45" i="19"/>
  <c r="G46" i="19"/>
  <c r="H46" i="19"/>
  <c r="G52" i="19"/>
  <c r="H52" i="19"/>
  <c r="G53" i="19"/>
  <c r="H53" i="19"/>
  <c r="G54" i="19"/>
  <c r="H54" i="19"/>
  <c r="G55" i="19"/>
  <c r="H55" i="19"/>
  <c r="G56" i="19"/>
  <c r="H56" i="19"/>
  <c r="G57" i="19"/>
  <c r="H57" i="19"/>
  <c r="G58" i="19"/>
  <c r="H58" i="19"/>
  <c r="G59" i="19"/>
  <c r="H59" i="19"/>
  <c r="G60" i="19"/>
  <c r="H60" i="19"/>
  <c r="G61" i="19"/>
  <c r="H61" i="19"/>
  <c r="G6" i="18"/>
  <c r="A6" i="18"/>
  <c r="G7" i="18"/>
  <c r="A8" i="18"/>
  <c r="H7" i="18"/>
  <c r="G8" i="18"/>
  <c r="H8" i="18"/>
  <c r="G9" i="18"/>
  <c r="H9" i="18"/>
  <c r="G10" i="18"/>
  <c r="H10" i="18"/>
  <c r="G11" i="18"/>
  <c r="A12" i="18"/>
  <c r="H11" i="18"/>
  <c r="G12" i="18"/>
  <c r="H12" i="18"/>
  <c r="A13" i="18"/>
  <c r="G13" i="18"/>
  <c r="H13" i="18"/>
  <c r="G14" i="18"/>
  <c r="A14" i="18"/>
  <c r="G15" i="18"/>
  <c r="A16" i="18"/>
  <c r="H15" i="18"/>
  <c r="G16" i="18"/>
  <c r="H16" i="18"/>
  <c r="G17" i="18"/>
  <c r="H17" i="18"/>
  <c r="G18" i="18"/>
  <c r="H18" i="18"/>
  <c r="G19" i="18"/>
  <c r="H19" i="18"/>
  <c r="G20" i="18"/>
  <c r="H20" i="18"/>
  <c r="A21" i="18"/>
  <c r="G21" i="18"/>
  <c r="H21" i="18"/>
  <c r="G22" i="18"/>
  <c r="A22" i="18"/>
  <c r="G23" i="18"/>
  <c r="A24" i="18"/>
  <c r="H23" i="18"/>
  <c r="G24" i="18"/>
  <c r="H24" i="18"/>
  <c r="G25" i="18"/>
  <c r="H25" i="18"/>
  <c r="G26" i="18"/>
  <c r="H26" i="18"/>
  <c r="G27" i="18"/>
  <c r="A28" i="18"/>
  <c r="H27" i="18"/>
  <c r="G28" i="18"/>
  <c r="H28" i="18"/>
  <c r="A29" i="18"/>
  <c r="G29" i="18"/>
  <c r="H29" i="18"/>
  <c r="G30" i="18"/>
  <c r="A30" i="18"/>
  <c r="G31" i="18"/>
  <c r="A32" i="18"/>
  <c r="H31" i="18"/>
  <c r="G32" i="18"/>
  <c r="H32" i="18"/>
  <c r="G33" i="18"/>
  <c r="H33" i="18"/>
  <c r="G34" i="18"/>
  <c r="H34" i="18"/>
  <c r="G35" i="18"/>
  <c r="A36" i="18"/>
  <c r="H35" i="18"/>
  <c r="G36" i="18"/>
  <c r="H36" i="18"/>
  <c r="A37" i="18"/>
  <c r="G37" i="18"/>
  <c r="H37" i="18"/>
  <c r="G38" i="18"/>
  <c r="A38" i="18"/>
  <c r="G39" i="18"/>
  <c r="H39" i="18"/>
  <c r="G40" i="18"/>
  <c r="H40" i="18"/>
  <c r="G41" i="18"/>
  <c r="H41" i="18"/>
  <c r="G47" i="18"/>
  <c r="H47" i="18"/>
  <c r="G48" i="18"/>
  <c r="H48" i="18"/>
  <c r="G49" i="18"/>
  <c r="H49" i="18"/>
  <c r="G50" i="18"/>
  <c r="H50" i="18"/>
  <c r="G51" i="18"/>
  <c r="H51" i="18"/>
  <c r="G52" i="18"/>
  <c r="H52" i="18"/>
  <c r="G53" i="18"/>
  <c r="H53" i="18"/>
  <c r="G54" i="18"/>
  <c r="H54" i="18"/>
  <c r="G55" i="18"/>
  <c r="H55" i="18"/>
  <c r="G56" i="18"/>
  <c r="H56" i="18"/>
  <c r="G57" i="18"/>
  <c r="H57" i="18"/>
  <c r="G58" i="18"/>
  <c r="H58" i="18"/>
  <c r="G59" i="18"/>
  <c r="H59" i="18"/>
  <c r="G60" i="18"/>
  <c r="H60" i="18"/>
  <c r="G61" i="18"/>
  <c r="H61" i="18"/>
  <c r="G62" i="18"/>
  <c r="H62" i="18"/>
  <c r="G63" i="18"/>
  <c r="H63" i="18"/>
  <c r="G64" i="18"/>
  <c r="H64" i="18"/>
  <c r="G65" i="18"/>
  <c r="H65" i="18"/>
  <c r="G66" i="18"/>
  <c r="H66" i="18"/>
  <c r="G67" i="18"/>
  <c r="H67" i="18"/>
  <c r="G68" i="18"/>
  <c r="H68" i="18"/>
  <c r="G69" i="18"/>
  <c r="H69" i="18"/>
  <c r="G70" i="18"/>
  <c r="H70" i="18"/>
  <c r="G76" i="18"/>
  <c r="H76" i="18"/>
  <c r="G77" i="18"/>
  <c r="H77" i="18"/>
  <c r="G78" i="18"/>
  <c r="H78" i="18"/>
  <c r="G79" i="18"/>
  <c r="H79" i="18"/>
  <c r="G80" i="18"/>
  <c r="H80" i="18"/>
  <c r="G81" i="18"/>
  <c r="H81" i="18"/>
  <c r="G82" i="18"/>
  <c r="H82" i="18"/>
  <c r="G83" i="18"/>
  <c r="H83" i="18"/>
  <c r="G84" i="18"/>
  <c r="H84" i="18"/>
  <c r="G85" i="18"/>
  <c r="H85" i="18"/>
  <c r="G86" i="18"/>
  <c r="H86" i="18"/>
  <c r="G87" i="18"/>
  <c r="H87" i="18"/>
  <c r="G6" i="17"/>
  <c r="H6" i="17"/>
  <c r="G7" i="17"/>
  <c r="H7" i="17"/>
  <c r="G8" i="17"/>
  <c r="H8" i="17"/>
  <c r="G9" i="17"/>
  <c r="H9" i="17"/>
  <c r="G10" i="17"/>
  <c r="H10" i="17"/>
  <c r="G11" i="17"/>
  <c r="H11" i="17"/>
  <c r="G12" i="17"/>
  <c r="H12" i="17"/>
  <c r="G13" i="17"/>
  <c r="H13" i="17"/>
  <c r="G14" i="17"/>
  <c r="H14" i="17"/>
  <c r="G15" i="17"/>
  <c r="H15" i="17"/>
  <c r="G16" i="17"/>
  <c r="H16" i="17"/>
  <c r="G17" i="17"/>
  <c r="H17" i="17"/>
  <c r="G18" i="17"/>
  <c r="H18" i="17"/>
  <c r="G19" i="17"/>
  <c r="H19" i="17"/>
  <c r="G20" i="17"/>
  <c r="H20" i="17"/>
  <c r="G21" i="17"/>
  <c r="H21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28" i="17"/>
  <c r="H28" i="17"/>
  <c r="G29" i="17"/>
  <c r="H29" i="17"/>
  <c r="G30" i="17"/>
  <c r="H30" i="17"/>
  <c r="G31" i="17"/>
  <c r="H31" i="17"/>
  <c r="G32" i="17"/>
  <c r="H32" i="17"/>
  <c r="G33" i="17"/>
  <c r="H33" i="17"/>
  <c r="G34" i="17"/>
  <c r="H34" i="17"/>
  <c r="G35" i="17"/>
  <c r="H35" i="17"/>
  <c r="G36" i="17"/>
  <c r="H36" i="17"/>
  <c r="G37" i="17"/>
  <c r="H37" i="17"/>
  <c r="G43" i="17"/>
  <c r="H43" i="17"/>
  <c r="G44" i="17"/>
  <c r="H44" i="17"/>
  <c r="G45" i="17"/>
  <c r="H45" i="17"/>
  <c r="G46" i="17"/>
  <c r="H46" i="17"/>
  <c r="G47" i="17"/>
  <c r="H47" i="17"/>
  <c r="G48" i="17"/>
  <c r="H48" i="17"/>
  <c r="G49" i="17"/>
  <c r="H49" i="17"/>
  <c r="G50" i="17"/>
  <c r="H50" i="17"/>
  <c r="G51" i="17"/>
  <c r="H51" i="17"/>
  <c r="G52" i="17"/>
  <c r="H52" i="17"/>
  <c r="G53" i="17"/>
  <c r="H53" i="17"/>
  <c r="G54" i="17"/>
  <c r="H54" i="17"/>
  <c r="G55" i="17"/>
  <c r="H55" i="17"/>
  <c r="G56" i="17"/>
  <c r="H56" i="17"/>
  <c r="G57" i="17"/>
  <c r="H57" i="17"/>
  <c r="G58" i="17"/>
  <c r="H58" i="17"/>
  <c r="G59" i="17"/>
  <c r="H59" i="17"/>
  <c r="G60" i="17"/>
  <c r="H60" i="17"/>
  <c r="G61" i="17"/>
  <c r="H61" i="17"/>
  <c r="G62" i="17"/>
  <c r="H62" i="17"/>
  <c r="G68" i="17"/>
  <c r="H68" i="17"/>
  <c r="G69" i="17"/>
  <c r="H69" i="17"/>
  <c r="G70" i="17"/>
  <c r="H70" i="17"/>
  <c r="G71" i="17"/>
  <c r="H71" i="17"/>
  <c r="G72" i="17"/>
  <c r="H72" i="17"/>
  <c r="G73" i="17"/>
  <c r="H73" i="17"/>
  <c r="G74" i="17"/>
  <c r="H74" i="17"/>
  <c r="G75" i="17"/>
  <c r="H75" i="17"/>
  <c r="G76" i="17"/>
  <c r="H76" i="17"/>
  <c r="G77" i="17"/>
  <c r="H77" i="17"/>
  <c r="F5" i="16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E29" i="16"/>
  <c r="F29" i="16"/>
  <c r="E30" i="16"/>
  <c r="F30" i="16"/>
  <c r="E31" i="16"/>
  <c r="F31" i="16"/>
  <c r="E32" i="16"/>
  <c r="F32" i="16"/>
  <c r="E33" i="16"/>
  <c r="F33" i="16"/>
  <c r="E34" i="16"/>
  <c r="F34" i="16"/>
  <c r="E35" i="16"/>
  <c r="F35" i="16"/>
  <c r="E36" i="16"/>
  <c r="F36" i="16"/>
  <c r="E37" i="16"/>
  <c r="F37" i="16"/>
  <c r="E38" i="16"/>
  <c r="F38" i="16"/>
  <c r="E39" i="16"/>
  <c r="F39" i="16"/>
  <c r="E40" i="16"/>
  <c r="F40" i="16"/>
  <c r="E45" i="16"/>
  <c r="F45" i="16"/>
  <c r="E46" i="16"/>
  <c r="F46" i="16"/>
  <c r="E47" i="16"/>
  <c r="F47" i="16"/>
  <c r="E48" i="16"/>
  <c r="F48" i="16"/>
  <c r="E49" i="16"/>
  <c r="F49" i="16"/>
  <c r="E50" i="16"/>
  <c r="F50" i="16"/>
  <c r="F5" i="15"/>
  <c r="G5" i="15"/>
  <c r="F6" i="15"/>
  <c r="G6" i="15"/>
  <c r="F7" i="15"/>
  <c r="G7" i="15"/>
  <c r="F8" i="15"/>
  <c r="G8" i="15"/>
  <c r="F9" i="15"/>
  <c r="G9" i="15"/>
  <c r="F10" i="15"/>
  <c r="G10" i="15"/>
  <c r="F11" i="15"/>
  <c r="G11" i="15"/>
  <c r="F12" i="15"/>
  <c r="G12" i="15"/>
  <c r="F13" i="15"/>
  <c r="G13" i="15"/>
  <c r="F14" i="15"/>
  <c r="G14" i="15"/>
  <c r="F15" i="15"/>
  <c r="G15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F3" i="12"/>
  <c r="G3" i="12"/>
  <c r="F4" i="12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F36" i="12"/>
  <c r="G36" i="12"/>
  <c r="F37" i="12"/>
  <c r="G37" i="12"/>
  <c r="F38" i="12"/>
  <c r="G38" i="12"/>
  <c r="F39" i="12"/>
  <c r="G39" i="12"/>
  <c r="F44" i="12"/>
  <c r="G44" i="12"/>
  <c r="F45" i="12"/>
  <c r="G45" i="12"/>
  <c r="F46" i="12"/>
  <c r="G46" i="12"/>
  <c r="F47" i="12"/>
  <c r="G47" i="12"/>
  <c r="F48" i="12"/>
  <c r="G48" i="12"/>
  <c r="F49" i="12"/>
  <c r="G49" i="12"/>
  <c r="F6" i="11"/>
  <c r="G6" i="11"/>
  <c r="I6" i="11"/>
  <c r="F7" i="11"/>
  <c r="G7" i="11"/>
  <c r="I7" i="11"/>
  <c r="F8" i="11"/>
  <c r="G8" i="11"/>
  <c r="I8" i="11"/>
  <c r="F9" i="11"/>
  <c r="G9" i="11"/>
  <c r="I9" i="11"/>
  <c r="F10" i="11"/>
  <c r="G10" i="11"/>
  <c r="I10" i="11"/>
  <c r="F11" i="11"/>
  <c r="G11" i="11"/>
  <c r="I11" i="11"/>
  <c r="F12" i="11"/>
  <c r="G12" i="11"/>
  <c r="I12" i="11"/>
  <c r="F13" i="11"/>
  <c r="G13" i="11"/>
  <c r="I13" i="11"/>
  <c r="F14" i="11"/>
  <c r="G14" i="11"/>
  <c r="I14" i="11"/>
  <c r="F15" i="11"/>
  <c r="G15" i="11"/>
  <c r="I15" i="11"/>
  <c r="F16" i="11"/>
  <c r="G16" i="11"/>
  <c r="I16" i="11"/>
  <c r="F17" i="11"/>
  <c r="G17" i="11"/>
  <c r="I17" i="11"/>
  <c r="F18" i="11"/>
  <c r="G18" i="11"/>
  <c r="I18" i="11"/>
  <c r="F19" i="11"/>
  <c r="G19" i="11"/>
  <c r="I19" i="11"/>
  <c r="F20" i="11"/>
  <c r="G20" i="11"/>
  <c r="I20" i="11"/>
  <c r="F21" i="11"/>
  <c r="G21" i="11"/>
  <c r="I21" i="11"/>
  <c r="F22" i="11"/>
  <c r="G22" i="11"/>
  <c r="I22" i="11"/>
  <c r="F23" i="11"/>
  <c r="G23" i="11"/>
  <c r="I23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E35" i="11"/>
  <c r="F35" i="11"/>
  <c r="E36" i="11"/>
  <c r="F36" i="11"/>
  <c r="E37" i="11"/>
  <c r="F37" i="11"/>
  <c r="E43" i="11"/>
  <c r="F43" i="11"/>
  <c r="E44" i="11"/>
  <c r="F44" i="11"/>
  <c r="E45" i="11"/>
  <c r="F45" i="11"/>
  <c r="E46" i="11"/>
  <c r="F46" i="11"/>
  <c r="E47" i="11"/>
  <c r="F47" i="11"/>
  <c r="E48" i="11"/>
  <c r="F48" i="11"/>
  <c r="F6" i="10"/>
  <c r="G6" i="10"/>
  <c r="I6" i="10"/>
  <c r="F7" i="10"/>
  <c r="G7" i="10"/>
  <c r="I7" i="10"/>
  <c r="F8" i="10"/>
  <c r="G8" i="10"/>
  <c r="I8" i="10"/>
  <c r="F9" i="10"/>
  <c r="G9" i="10"/>
  <c r="I9" i="10"/>
  <c r="F10" i="10"/>
  <c r="G10" i="10"/>
  <c r="I10" i="10"/>
  <c r="F11" i="10"/>
  <c r="G11" i="10"/>
  <c r="I11" i="10"/>
  <c r="F12" i="10"/>
  <c r="G12" i="10"/>
  <c r="I12" i="10"/>
  <c r="F13" i="10"/>
  <c r="G13" i="10"/>
  <c r="I13" i="10"/>
  <c r="F14" i="10"/>
  <c r="G14" i="10"/>
  <c r="I14" i="10"/>
  <c r="F15" i="10"/>
  <c r="G15" i="10"/>
  <c r="I15" i="10"/>
  <c r="F16" i="10"/>
  <c r="G16" i="10"/>
  <c r="I16" i="10"/>
  <c r="F17" i="10"/>
  <c r="G17" i="10"/>
  <c r="I17" i="10"/>
  <c r="E23" i="10"/>
  <c r="F23" i="10"/>
  <c r="E24" i="10"/>
  <c r="F24" i="10"/>
  <c r="E25" i="10"/>
  <c r="F25" i="10"/>
  <c r="E26" i="10"/>
  <c r="F26" i="10"/>
  <c r="E27" i="10"/>
  <c r="F27" i="10"/>
  <c r="E28" i="10"/>
  <c r="F28" i="10"/>
  <c r="E29" i="10"/>
  <c r="F29" i="10"/>
  <c r="E30" i="10"/>
  <c r="F30" i="10"/>
  <c r="E31" i="10"/>
  <c r="F31" i="10"/>
  <c r="E37" i="10"/>
  <c r="F37" i="10"/>
  <c r="E38" i="10"/>
  <c r="F38" i="10"/>
  <c r="E39" i="10"/>
  <c r="F39" i="10"/>
  <c r="E40" i="10"/>
  <c r="F40" i="10"/>
  <c r="E41" i="10"/>
  <c r="F41" i="10"/>
  <c r="E42" i="10"/>
  <c r="F42" i="10"/>
  <c r="F3" i="8"/>
  <c r="G3" i="8"/>
  <c r="I3" i="8"/>
  <c r="F4" i="8"/>
  <c r="G4" i="8"/>
  <c r="I4" i="8"/>
  <c r="F5" i="8"/>
  <c r="G5" i="8"/>
  <c r="I5" i="8"/>
  <c r="F6" i="8"/>
  <c r="G6" i="8"/>
  <c r="I6" i="8"/>
  <c r="F7" i="8"/>
  <c r="G7" i="8"/>
  <c r="I7" i="8"/>
  <c r="F8" i="8"/>
  <c r="G8" i="8"/>
  <c r="I8" i="8"/>
  <c r="F9" i="8"/>
  <c r="G9" i="8"/>
  <c r="I9" i="8"/>
  <c r="F10" i="8"/>
  <c r="G10" i="8"/>
  <c r="I10" i="8"/>
  <c r="F11" i="8"/>
  <c r="G11" i="8"/>
  <c r="I11" i="8"/>
  <c r="F12" i="8"/>
  <c r="G12" i="8"/>
  <c r="I12" i="8"/>
  <c r="F13" i="8"/>
  <c r="G13" i="8"/>
  <c r="I13" i="8"/>
  <c r="F14" i="8"/>
  <c r="G14" i="8"/>
  <c r="I14" i="8"/>
  <c r="F15" i="8"/>
  <c r="G15" i="8"/>
  <c r="I15" i="8"/>
  <c r="F16" i="8"/>
  <c r="G16" i="8"/>
  <c r="I16" i="8"/>
  <c r="F17" i="8"/>
  <c r="G17" i="8"/>
  <c r="I17" i="8"/>
  <c r="F18" i="8"/>
  <c r="G18" i="8"/>
  <c r="I18" i="8"/>
  <c r="F19" i="8"/>
  <c r="G19" i="8"/>
  <c r="I19" i="8"/>
  <c r="F20" i="8"/>
  <c r="G20" i="8"/>
  <c r="I20" i="8"/>
  <c r="F21" i="8"/>
  <c r="G21" i="8"/>
  <c r="I21" i="8"/>
  <c r="F22" i="8"/>
  <c r="G22" i="8"/>
  <c r="I22" i="8"/>
  <c r="F23" i="8"/>
  <c r="G23" i="8"/>
  <c r="I23" i="8"/>
  <c r="F24" i="8"/>
  <c r="G24" i="8"/>
  <c r="I24" i="8"/>
  <c r="F29" i="8"/>
  <c r="G29" i="8"/>
  <c r="F30" i="8"/>
  <c r="G30" i="8"/>
  <c r="F31" i="8"/>
  <c r="G31" i="8"/>
  <c r="F32" i="8"/>
  <c r="G32" i="8"/>
  <c r="F33" i="8"/>
  <c r="G33" i="8"/>
  <c r="F34" i="8"/>
  <c r="G34" i="8"/>
  <c r="F35" i="8"/>
  <c r="G35" i="8"/>
  <c r="F36" i="8"/>
  <c r="G36" i="8"/>
  <c r="F37" i="8"/>
  <c r="G37" i="8"/>
  <c r="F38" i="8"/>
  <c r="G38" i="8"/>
  <c r="F39" i="8"/>
  <c r="G39" i="8"/>
  <c r="F40" i="8"/>
  <c r="G40" i="8"/>
  <c r="E44" i="8"/>
  <c r="F44" i="8"/>
  <c r="E45" i="8"/>
  <c r="F45" i="8"/>
  <c r="E46" i="8"/>
  <c r="F46" i="8"/>
  <c r="E47" i="8"/>
  <c r="F47" i="8"/>
  <c r="E48" i="8"/>
  <c r="F48" i="8"/>
  <c r="E49" i="8"/>
  <c r="F49" i="8"/>
  <c r="F3" i="7"/>
  <c r="G3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E36" i="7"/>
  <c r="F36" i="7"/>
  <c r="E37" i="7"/>
  <c r="F37" i="7"/>
  <c r="E38" i="7"/>
  <c r="F38" i="7"/>
  <c r="E39" i="7"/>
  <c r="F39" i="7"/>
  <c r="E40" i="7"/>
  <c r="F40" i="7"/>
  <c r="E41" i="7"/>
  <c r="F41" i="7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E48" i="3"/>
  <c r="F48" i="3"/>
  <c r="E49" i="3"/>
  <c r="F49" i="3"/>
  <c r="E50" i="3"/>
  <c r="F50" i="3"/>
  <c r="E51" i="3"/>
  <c r="F51" i="3"/>
  <c r="E52" i="3"/>
  <c r="F52" i="3"/>
  <c r="E53" i="3"/>
  <c r="F53" i="3"/>
  <c r="A8" i="25"/>
  <c r="A7" i="21"/>
  <c r="A21" i="22"/>
  <c r="A32" i="24"/>
  <c r="A21" i="24"/>
  <c r="A13" i="25"/>
  <c r="A19" i="25"/>
  <c r="A25" i="25"/>
  <c r="A20" i="22"/>
  <c r="A11" i="21"/>
  <c r="A25" i="22"/>
  <c r="A24" i="22"/>
  <c r="A9" i="22"/>
  <c r="A8" i="22"/>
  <c r="A9" i="24"/>
  <c r="A8" i="24"/>
  <c r="A27" i="25"/>
  <c r="A15" i="21"/>
  <c r="A29" i="22"/>
  <c r="A30" i="22"/>
  <c r="A14" i="22"/>
  <c r="A13" i="24"/>
  <c r="A14" i="24"/>
  <c r="A15" i="24"/>
  <c r="A15" i="25"/>
  <c r="A16" i="25"/>
  <c r="A28" i="25"/>
  <c r="A12" i="22"/>
  <c r="A13" i="22"/>
  <c r="A12" i="24"/>
  <c r="A9" i="21"/>
  <c r="A10" i="21"/>
  <c r="A23" i="22"/>
  <c r="A6" i="22"/>
  <c r="A7" i="22"/>
  <c r="A6" i="24"/>
  <c r="A7" i="24"/>
  <c r="A6" i="25"/>
  <c r="A20" i="18"/>
  <c r="A19" i="21"/>
  <c r="A18" i="21"/>
  <c r="A22" i="22"/>
  <c r="A17" i="22"/>
  <c r="A16" i="22"/>
  <c r="A28" i="24"/>
  <c r="A27" i="24"/>
  <c r="A22" i="24"/>
  <c r="A17" i="24"/>
  <c r="A16" i="24"/>
  <c r="A31" i="18"/>
  <c r="A26" i="18"/>
  <c r="A18" i="18"/>
  <c r="A15" i="18"/>
  <c r="A7" i="18"/>
  <c r="A23" i="19"/>
  <c r="A15" i="19"/>
  <c r="A7" i="19"/>
  <c r="H38" i="18"/>
  <c r="H30" i="18"/>
  <c r="H22" i="18"/>
  <c r="H14" i="18"/>
  <c r="H6" i="18"/>
  <c r="H22" i="19"/>
  <c r="H14" i="19"/>
  <c r="H6" i="19"/>
  <c r="A18" i="19"/>
  <c r="A39" i="18"/>
  <c r="A40" i="18"/>
  <c r="A23" i="18"/>
  <c r="A17" i="19"/>
  <c r="A34" i="18"/>
  <c r="A10" i="18"/>
  <c r="A41" i="18"/>
  <c r="A33" i="18"/>
  <c r="A25" i="18"/>
  <c r="A17" i="18"/>
  <c r="A9" i="18"/>
  <c r="A25" i="19"/>
  <c r="A9" i="19"/>
  <c r="A6" i="21"/>
  <c r="A20" i="24"/>
  <c r="A35" i="18"/>
  <c r="A27" i="18"/>
  <c r="A19" i="18"/>
  <c r="A11" i="18"/>
  <c r="A19" i="19"/>
  <c r="A5" i="25"/>
  <c r="A8" i="19"/>
</calcChain>
</file>

<file path=xl/sharedStrings.xml><?xml version="1.0" encoding="utf-8"?>
<sst xmlns="http://schemas.openxmlformats.org/spreadsheetml/2006/main" count="3242" uniqueCount="167">
  <si>
    <t>№</t>
  </si>
  <si>
    <t>Ф.И.О.</t>
  </si>
  <si>
    <t>1 игра</t>
  </si>
  <si>
    <t>2 игра</t>
  </si>
  <si>
    <t>3 игра</t>
  </si>
  <si>
    <t>сумма</t>
  </si>
  <si>
    <t>среднее</t>
  </si>
  <si>
    <t>Крапивко Елена</t>
  </si>
  <si>
    <t>Цырульник Игорь</t>
  </si>
  <si>
    <t>Савченко Ирина</t>
  </si>
  <si>
    <t>Куклин Игорь</t>
  </si>
  <si>
    <t>Волков Виталий</t>
  </si>
  <si>
    <t>Чернявскис Янис</t>
  </si>
  <si>
    <t>Шенцев Сергей</t>
  </si>
  <si>
    <t>Степанов Андрей</t>
  </si>
  <si>
    <t>Фаттаев Назим</t>
  </si>
  <si>
    <t>Солонков Владимир</t>
  </si>
  <si>
    <t>Бурнаев Роман</t>
  </si>
  <si>
    <t>Хрипунова Елена</t>
  </si>
  <si>
    <t>Шипачев Александр</t>
  </si>
  <si>
    <t>Шипачева Ирина</t>
  </si>
  <si>
    <t>Котов Евгений</t>
  </si>
  <si>
    <t>Петряев Юрий</t>
  </si>
  <si>
    <t>Губин Игорь</t>
  </si>
  <si>
    <t>Иванова Анжела</t>
  </si>
  <si>
    <t>Барабанщиков Олег</t>
  </si>
  <si>
    <t>Герасимова Белла</t>
  </si>
  <si>
    <t>Егорова Виола</t>
  </si>
  <si>
    <t>Махотина Олеся</t>
  </si>
  <si>
    <t>Ермолаев Кирилл</t>
  </si>
  <si>
    <t>Постоенко Андрей</t>
  </si>
  <si>
    <t>Отбор</t>
  </si>
  <si>
    <t>ФИО</t>
  </si>
  <si>
    <t xml:space="preserve">1 игра </t>
  </si>
  <si>
    <t xml:space="preserve">3 игра </t>
  </si>
  <si>
    <t>Сумм</t>
  </si>
  <si>
    <t>Средний</t>
  </si>
  <si>
    <t>Эммерих Эдуард</t>
  </si>
  <si>
    <t>Михайлов Юрий</t>
  </si>
  <si>
    <t>Иванова Анжелика</t>
  </si>
  <si>
    <t>Пивоваров Константин</t>
  </si>
  <si>
    <t>Козлова Татьяна</t>
  </si>
  <si>
    <t>Полуфинал</t>
  </si>
  <si>
    <t>Сумма</t>
  </si>
  <si>
    <t>Финал</t>
  </si>
  <si>
    <t>Чирнявскис Алесандр</t>
  </si>
  <si>
    <t>Смирнов Алексей</t>
  </si>
  <si>
    <t>Оловянникова Елена</t>
  </si>
  <si>
    <t>Чернявскис Александр</t>
  </si>
  <si>
    <t>Отборочные</t>
  </si>
  <si>
    <t>гандикап</t>
  </si>
  <si>
    <t>итого</t>
  </si>
  <si>
    <t>Ситников Алексей</t>
  </si>
  <si>
    <t>Чернявскис Саша</t>
  </si>
  <si>
    <t>Никольский Денис</t>
  </si>
  <si>
    <t>Садчиков Виктор</t>
  </si>
  <si>
    <t>Дворянинов Павел</t>
  </si>
  <si>
    <t>Зозуля Анатолий</t>
  </si>
  <si>
    <t>Дата</t>
  </si>
  <si>
    <t>Уровень</t>
  </si>
  <si>
    <t>Место в турнире</t>
  </si>
  <si>
    <t>Игра 1</t>
  </si>
  <si>
    <t>Игра 2</t>
  </si>
  <si>
    <t>Игра 3</t>
  </si>
  <si>
    <t>Фамилия</t>
  </si>
  <si>
    <t>Гандикап</t>
  </si>
  <si>
    <t>Итог</t>
  </si>
  <si>
    <t>Истомин Дмитрий</t>
  </si>
  <si>
    <t>Козлов Олег</t>
  </si>
  <si>
    <t>Калгин Александр</t>
  </si>
  <si>
    <t>Крапивко Юрий</t>
  </si>
  <si>
    <t>Куздеубаев Болат</t>
  </si>
  <si>
    <t>Швечиков Руслан</t>
  </si>
  <si>
    <t>Карунас Антон</t>
  </si>
  <si>
    <t>Мурыгин Евгений</t>
  </si>
  <si>
    <t>Софинский Сергей</t>
  </si>
  <si>
    <t>Сухамлинов Игорь</t>
  </si>
  <si>
    <t>Новак Светлана</t>
  </si>
  <si>
    <t>Долгина Оксана</t>
  </si>
  <si>
    <t>Чуруксаева Людмила</t>
  </si>
  <si>
    <t>Фадеева Светлана</t>
  </si>
  <si>
    <t>Гладышева Люда</t>
  </si>
  <si>
    <t>Мурашкина Ольга</t>
  </si>
  <si>
    <t>Куздеубаева Елена</t>
  </si>
  <si>
    <t>Солонкова Екатерина</t>
  </si>
  <si>
    <t>Цырульник Виола</t>
  </si>
  <si>
    <t>Дикушникова Оля</t>
  </si>
  <si>
    <t>Кравченко Оксана</t>
  </si>
  <si>
    <t>Тарасова Оксана</t>
  </si>
  <si>
    <t>Шипачев Саша</t>
  </si>
  <si>
    <t>ЧернявскисСаша</t>
  </si>
  <si>
    <t>Котов Женя</t>
  </si>
  <si>
    <t>Калгин Саша</t>
  </si>
  <si>
    <t>Андриянов Андрей</t>
  </si>
  <si>
    <t>Чалов Николай</t>
  </si>
  <si>
    <t>Овчинников Андрей</t>
  </si>
  <si>
    <t>Сейфулаев Владимир</t>
  </si>
  <si>
    <t>Дикушникова Ольга</t>
  </si>
  <si>
    <t>Гуляева Виктория</t>
  </si>
  <si>
    <t>Гусятникова Вероника</t>
  </si>
  <si>
    <t>Гусятников Владимир</t>
  </si>
  <si>
    <t>Генералов Олег</t>
  </si>
  <si>
    <t>Отборочные игры</t>
  </si>
  <si>
    <t>Первый чемпионат Норильска. Мужчины</t>
  </si>
  <si>
    <t>Первый чемпионат Норильска. Женщины.</t>
  </si>
  <si>
    <t>Чемпионат Норильска. Женщины.</t>
  </si>
  <si>
    <t>Чемпионат Норильска. Мужчины.</t>
  </si>
  <si>
    <t>Коммерческий турнир</t>
  </si>
  <si>
    <t xml:space="preserve">Крапивко Елена </t>
  </si>
  <si>
    <t>Цветков Юрий</t>
  </si>
  <si>
    <t>Карапетян Вардан</t>
  </si>
  <si>
    <t xml:space="preserve">Шипачева Ирина </t>
  </si>
  <si>
    <t>Исаков Сергей</t>
  </si>
  <si>
    <t>Место</t>
  </si>
  <si>
    <t>Ганд</t>
  </si>
  <si>
    <t>Пушкарев Александр</t>
  </si>
  <si>
    <t>Оловянникова Лена</t>
  </si>
  <si>
    <t>Кушнир Алексей</t>
  </si>
  <si>
    <t>Крапивко Лена</t>
  </si>
  <si>
    <t>Рябиков Андрей</t>
  </si>
  <si>
    <t>Протченко Александр</t>
  </si>
  <si>
    <t>Магутнова Любовь</t>
  </si>
  <si>
    <t>Гладышева Людмила</t>
  </si>
  <si>
    <t>Бочкарева Светлана</t>
  </si>
  <si>
    <t>Солонков Володя</t>
  </si>
  <si>
    <t>Отбор. Мужчины</t>
  </si>
  <si>
    <t>Поляков Влад</t>
  </si>
  <si>
    <t>Салеев Максим</t>
  </si>
  <si>
    <t>Асадулин Ульфат</t>
  </si>
  <si>
    <t>Хлопов Руслан</t>
  </si>
  <si>
    <t>Вальтер Денис</t>
  </si>
  <si>
    <t>Гаврицков Владимир</t>
  </si>
  <si>
    <t>Юсупов Болат</t>
  </si>
  <si>
    <t>Николаев Артем</t>
  </si>
  <si>
    <t>Хрусталева Анастасия</t>
  </si>
  <si>
    <t>Отбор. Женщины</t>
  </si>
  <si>
    <t>Полуфинал. Мужчины</t>
  </si>
  <si>
    <t>Полуфинал. Женщины</t>
  </si>
  <si>
    <t>Финал. Мужчины</t>
  </si>
  <si>
    <t>Основная игра</t>
  </si>
  <si>
    <t>Ганд.</t>
  </si>
  <si>
    <t>Переигровка</t>
  </si>
  <si>
    <t>Спор за место</t>
  </si>
  <si>
    <t>Очередь</t>
  </si>
  <si>
    <t>Дорожка</t>
  </si>
  <si>
    <t>Игрок</t>
  </si>
  <si>
    <t>ОТБОР</t>
  </si>
  <si>
    <t>ПОЛУФИНАЛ</t>
  </si>
  <si>
    <t>Чигиринский Дмитрий</t>
  </si>
  <si>
    <t>Гусятников Володя</t>
  </si>
  <si>
    <t>Бурнаев Рома</t>
  </si>
  <si>
    <t>Алиев Адил</t>
  </si>
  <si>
    <t>Гаврицков Володя</t>
  </si>
  <si>
    <t>Статист Алексей</t>
  </si>
  <si>
    <t>Статист Наталья</t>
  </si>
  <si>
    <t>Шнайдер Максим</t>
  </si>
  <si>
    <t>Ярушин Михаил</t>
  </si>
  <si>
    <t>Степанова Любовь</t>
  </si>
  <si>
    <t>Чернявскис Алексей</t>
  </si>
  <si>
    <t>Уразовская Ксения</t>
  </si>
  <si>
    <t>Максимов Юрий</t>
  </si>
  <si>
    <t>Гамов Евгений</t>
  </si>
  <si>
    <t>Жигалина Вика</t>
  </si>
  <si>
    <t>Статист</t>
  </si>
  <si>
    <t xml:space="preserve">Чернявскис Александр </t>
  </si>
  <si>
    <t>Бочкарнева Светлана</t>
  </si>
  <si>
    <t>`168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</si>
</sst>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0.0"/>
  </numFmts>
  <fonts count="31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</font>
    <font>
      <sz val="14"/>
      <name val="Arial"/>
    </font>
    <font>
      <b/>
      <sz val="14"/>
      <name val="Arial"/>
    </font>
    <font>
      <b/>
      <i/>
      <sz val="14"/>
      <name val="Arial"/>
      <family val="2"/>
      <charset val="204"/>
    </font>
    <font>
      <sz val="12"/>
      <name val="Arial"/>
    </font>
    <font>
      <b/>
      <sz val="12"/>
      <name val="Arial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66FFFF"/>
        <bgColor indexed="3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</cellStyleXfs>
  <cellXfs count="3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0" borderId="0" xfId="3"/>
    <xf numFmtId="0" fontId="9" fillId="0" borderId="3" xfId="3" applyFont="1" applyBorder="1"/>
    <xf numFmtId="0" fontId="9" fillId="0" borderId="1" xfId="3" applyFont="1" applyBorder="1"/>
    <xf numFmtId="0" fontId="9" fillId="0" borderId="4" xfId="3" applyFont="1" applyBorder="1"/>
    <xf numFmtId="0" fontId="8" fillId="0" borderId="3" xfId="3" applyBorder="1"/>
    <xf numFmtId="0" fontId="8" fillId="0" borderId="1" xfId="3" applyBorder="1"/>
    <xf numFmtId="2" fontId="8" fillId="0" borderId="4" xfId="3" applyNumberFormat="1" applyBorder="1"/>
    <xf numFmtId="0" fontId="8" fillId="0" borderId="5" xfId="3" applyBorder="1"/>
    <xf numFmtId="0" fontId="8" fillId="0" borderId="6" xfId="3" applyBorder="1"/>
    <xf numFmtId="2" fontId="8" fillId="0" borderId="7" xfId="3" applyNumberFormat="1" applyBorder="1"/>
    <xf numFmtId="0" fontId="8" fillId="0" borderId="4" xfId="3" applyBorder="1"/>
    <xf numFmtId="0" fontId="8" fillId="0" borderId="7" xfId="3" applyBorder="1"/>
    <xf numFmtId="0" fontId="8" fillId="0" borderId="0" xfId="4"/>
    <xf numFmtId="0" fontId="9" fillId="0" borderId="8" xfId="4" applyFont="1" applyBorder="1"/>
    <xf numFmtId="0" fontId="9" fillId="0" borderId="9" xfId="4" applyFont="1" applyBorder="1"/>
    <xf numFmtId="0" fontId="9" fillId="0" borderId="10" xfId="4" applyFont="1" applyBorder="1"/>
    <xf numFmtId="0" fontId="9" fillId="0" borderId="11" xfId="4" applyFont="1" applyBorder="1"/>
    <xf numFmtId="0" fontId="8" fillId="0" borderId="8" xfId="4" applyBorder="1"/>
    <xf numFmtId="0" fontId="8" fillId="0" borderId="3" xfId="4" applyBorder="1"/>
    <xf numFmtId="0" fontId="8" fillId="0" borderId="1" xfId="4" applyBorder="1"/>
    <xf numFmtId="2" fontId="8" fillId="0" borderId="4" xfId="4" applyNumberFormat="1" applyBorder="1"/>
    <xf numFmtId="0" fontId="8" fillId="0" borderId="5" xfId="4" applyBorder="1"/>
    <xf numFmtId="0" fontId="8" fillId="0" borderId="6" xfId="4" applyBorder="1"/>
    <xf numFmtId="2" fontId="8" fillId="0" borderId="7" xfId="4" applyNumberFormat="1" applyBorder="1"/>
    <xf numFmtId="0" fontId="9" fillId="0" borderId="3" xfId="4" applyFont="1" applyBorder="1"/>
    <xf numFmtId="0" fontId="9" fillId="0" borderId="1" xfId="4" applyFont="1" applyBorder="1"/>
    <xf numFmtId="0" fontId="9" fillId="0" borderId="4" xfId="4" applyFont="1" applyBorder="1"/>
    <xf numFmtId="192" fontId="8" fillId="0" borderId="4" xfId="4" applyNumberFormat="1" applyBorder="1"/>
    <xf numFmtId="192" fontId="8" fillId="0" borderId="7" xfId="4" applyNumberFormat="1" applyBorder="1"/>
    <xf numFmtId="0" fontId="10" fillId="0" borderId="0" xfId="5"/>
    <xf numFmtId="0" fontId="1" fillId="0" borderId="12" xfId="5" applyFont="1" applyBorder="1" applyAlignment="1">
      <alignment horizontal="center"/>
    </xf>
    <xf numFmtId="0" fontId="1" fillId="0" borderId="0" xfId="5" applyFont="1" applyBorder="1" applyAlignment="1">
      <alignment horizontal="center"/>
    </xf>
    <xf numFmtId="0" fontId="12" fillId="0" borderId="12" xfId="5" applyFont="1" applyBorder="1" applyAlignment="1">
      <alignment horizontal="left"/>
    </xf>
    <xf numFmtId="0" fontId="13" fillId="0" borderId="12" xfId="5" applyFont="1" applyBorder="1" applyAlignment="1">
      <alignment horizontal="center"/>
    </xf>
    <xf numFmtId="0" fontId="13" fillId="0" borderId="12" xfId="5" applyFont="1" applyFill="1" applyBorder="1" applyAlignment="1">
      <alignment horizontal="center"/>
    </xf>
    <xf numFmtId="1" fontId="1" fillId="0" borderId="12" xfId="5" applyNumberFormat="1" applyFont="1" applyBorder="1" applyAlignment="1">
      <alignment horizontal="center"/>
    </xf>
    <xf numFmtId="0" fontId="13" fillId="0" borderId="0" xfId="5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0" fontId="12" fillId="0" borderId="12" xfId="5" applyFont="1" applyBorder="1"/>
    <xf numFmtId="0" fontId="14" fillId="0" borderId="12" xfId="5" applyFont="1" applyBorder="1" applyAlignment="1">
      <alignment horizontal="center"/>
    </xf>
    <xf numFmtId="0" fontId="12" fillId="0" borderId="12" xfId="5" applyFont="1" applyBorder="1" applyAlignment="1">
      <alignment horizontal="center"/>
    </xf>
    <xf numFmtId="0" fontId="10" fillId="0" borderId="12" xfId="5" applyBorder="1" applyAlignment="1">
      <alignment horizontal="center"/>
    </xf>
    <xf numFmtId="1" fontId="12" fillId="0" borderId="12" xfId="5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5" applyFont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1" fontId="10" fillId="0" borderId="1" xfId="5" applyNumberFormat="1" applyFont="1" applyFill="1" applyBorder="1" applyAlignment="1">
      <alignment horizontal="center"/>
    </xf>
    <xf numFmtId="0" fontId="8" fillId="0" borderId="1" xfId="3" applyBorder="1" applyAlignment="1">
      <alignment horizontal="center"/>
    </xf>
    <xf numFmtId="0" fontId="8" fillId="0" borderId="1" xfId="4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6"/>
    <xf numFmtId="0" fontId="1" fillId="0" borderId="9" xfId="6" applyFont="1" applyFill="1" applyBorder="1" applyAlignment="1">
      <alignment horizontal="center"/>
    </xf>
    <xf numFmtId="0" fontId="1" fillId="0" borderId="10" xfId="6" applyFont="1" applyFill="1" applyBorder="1" applyAlignment="1">
      <alignment horizontal="center"/>
    </xf>
    <xf numFmtId="0" fontId="1" fillId="0" borderId="11" xfId="6" applyFont="1" applyFill="1" applyBorder="1" applyAlignment="1">
      <alignment horizontal="center"/>
    </xf>
    <xf numFmtId="0" fontId="1" fillId="0" borderId="3" xfId="6" applyFont="1" applyBorder="1" applyAlignment="1">
      <alignment horizontal="center"/>
    </xf>
    <xf numFmtId="0" fontId="12" fillId="0" borderId="1" xfId="6" applyFont="1" applyFill="1" applyBorder="1" applyAlignment="1">
      <alignment horizontal="left"/>
    </xf>
    <xf numFmtId="0" fontId="13" fillId="0" borderId="1" xfId="6" applyFont="1" applyFill="1" applyBorder="1" applyAlignment="1">
      <alignment horizontal="center"/>
    </xf>
    <xf numFmtId="1" fontId="1" fillId="0" borderId="1" xfId="6" applyNumberFormat="1" applyFont="1" applyFill="1" applyBorder="1" applyAlignment="1">
      <alignment horizontal="center"/>
    </xf>
    <xf numFmtId="0" fontId="1" fillId="0" borderId="1" xfId="6" applyFont="1" applyFill="1" applyBorder="1" applyAlignment="1">
      <alignment horizontal="center"/>
    </xf>
    <xf numFmtId="1" fontId="1" fillId="0" borderId="4" xfId="6" applyNumberFormat="1" applyFont="1" applyFill="1" applyBorder="1" applyAlignment="1">
      <alignment horizontal="center"/>
    </xf>
    <xf numFmtId="0" fontId="1" fillId="0" borderId="5" xfId="6" applyFont="1" applyBorder="1" applyAlignment="1">
      <alignment horizontal="center"/>
    </xf>
    <xf numFmtId="0" fontId="12" fillId="0" borderId="6" xfId="6" applyFont="1" applyFill="1" applyBorder="1" applyAlignment="1">
      <alignment horizontal="left"/>
    </xf>
    <xf numFmtId="0" fontId="13" fillId="0" borderId="6" xfId="6" applyFont="1" applyFill="1" applyBorder="1" applyAlignment="1">
      <alignment horizontal="center"/>
    </xf>
    <xf numFmtId="1" fontId="1" fillId="0" borderId="6" xfId="6" applyNumberFormat="1" applyFont="1" applyFill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1" fontId="1" fillId="0" borderId="7" xfId="6" applyNumberFormat="1" applyFont="1" applyFill="1" applyBorder="1" applyAlignment="1">
      <alignment horizontal="center"/>
    </xf>
    <xf numFmtId="0" fontId="14" fillId="0" borderId="9" xfId="6" applyFont="1" applyBorder="1" applyAlignment="1">
      <alignment horizontal="center"/>
    </xf>
    <xf numFmtId="0" fontId="14" fillId="0" borderId="10" xfId="6" applyFont="1" applyBorder="1" applyAlignment="1">
      <alignment horizontal="center"/>
    </xf>
    <xf numFmtId="0" fontId="14" fillId="0" borderId="11" xfId="6" applyFont="1" applyBorder="1" applyAlignment="1">
      <alignment horizontal="center"/>
    </xf>
    <xf numFmtId="0" fontId="12" fillId="0" borderId="3" xfId="6" applyFont="1" applyBorder="1" applyAlignment="1">
      <alignment horizontal="center"/>
    </xf>
    <xf numFmtId="0" fontId="12" fillId="0" borderId="1" xfId="6" applyFont="1" applyFill="1" applyBorder="1"/>
    <xf numFmtId="0" fontId="10" fillId="0" borderId="1" xfId="6" applyFont="1" applyBorder="1" applyAlignment="1">
      <alignment horizontal="center"/>
    </xf>
    <xf numFmtId="0" fontId="12" fillId="0" borderId="1" xfId="6" applyFont="1" applyBorder="1" applyAlignment="1">
      <alignment horizontal="center"/>
    </xf>
    <xf numFmtId="1" fontId="12" fillId="0" borderId="4" xfId="6" applyNumberFormat="1" applyFont="1" applyBorder="1" applyAlignment="1">
      <alignment horizontal="center"/>
    </xf>
    <xf numFmtId="0" fontId="12" fillId="0" borderId="5" xfId="6" applyFont="1" applyBorder="1" applyAlignment="1">
      <alignment horizontal="center"/>
    </xf>
    <xf numFmtId="0" fontId="12" fillId="0" borderId="6" xfId="6" applyFont="1" applyFill="1" applyBorder="1"/>
    <xf numFmtId="0" fontId="10" fillId="0" borderId="6" xfId="6" applyFont="1" applyBorder="1" applyAlignment="1">
      <alignment horizontal="center"/>
    </xf>
    <xf numFmtId="0" fontId="12" fillId="0" borderId="6" xfId="6" applyFont="1" applyBorder="1" applyAlignment="1">
      <alignment horizontal="center"/>
    </xf>
    <xf numFmtId="1" fontId="12" fillId="0" borderId="7" xfId="6" applyNumberFormat="1" applyFont="1" applyBorder="1" applyAlignment="1">
      <alignment horizontal="center"/>
    </xf>
    <xf numFmtId="0" fontId="12" fillId="0" borderId="3" xfId="6" applyFont="1" applyFill="1" applyBorder="1" applyAlignment="1">
      <alignment horizontal="center"/>
    </xf>
    <xf numFmtId="0" fontId="10" fillId="0" borderId="1" xfId="6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/>
    </xf>
    <xf numFmtId="1" fontId="12" fillId="0" borderId="4" xfId="6" applyNumberFormat="1" applyFont="1" applyFill="1" applyBorder="1" applyAlignment="1">
      <alignment horizontal="center"/>
    </xf>
    <xf numFmtId="0" fontId="12" fillId="0" borderId="5" xfId="6" applyFont="1" applyFill="1" applyBorder="1" applyAlignment="1">
      <alignment horizontal="center"/>
    </xf>
    <xf numFmtId="0" fontId="10" fillId="0" borderId="6" xfId="6" applyFont="1" applyFill="1" applyBorder="1" applyAlignment="1">
      <alignment horizontal="center"/>
    </xf>
    <xf numFmtId="0" fontId="12" fillId="0" borderId="6" xfId="6" applyFont="1" applyFill="1" applyBorder="1" applyAlignment="1">
      <alignment horizontal="center"/>
    </xf>
    <xf numFmtId="1" fontId="12" fillId="0" borderId="7" xfId="6" applyNumberFormat="1" applyFont="1" applyFill="1" applyBorder="1" applyAlignment="1">
      <alignment horizontal="center"/>
    </xf>
    <xf numFmtId="0" fontId="1" fillId="0" borderId="9" xfId="6" applyFont="1" applyBorder="1" applyAlignment="1">
      <alignment horizontal="center"/>
    </xf>
    <xf numFmtId="0" fontId="1" fillId="0" borderId="10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2" fillId="0" borderId="1" xfId="6" applyFont="1" applyBorder="1" applyAlignment="1">
      <alignment horizontal="left"/>
    </xf>
    <xf numFmtId="0" fontId="13" fillId="0" borderId="1" xfId="6" applyFont="1" applyBorder="1" applyAlignment="1">
      <alignment horizontal="center"/>
    </xf>
    <xf numFmtId="1" fontId="1" fillId="0" borderId="1" xfId="6" applyNumberFormat="1" applyFont="1" applyBorder="1" applyAlignment="1">
      <alignment horizontal="center"/>
    </xf>
    <xf numFmtId="0" fontId="10" fillId="0" borderId="1" xfId="6" applyBorder="1"/>
    <xf numFmtId="1" fontId="1" fillId="0" borderId="4" xfId="6" applyNumberFormat="1" applyFont="1" applyBorder="1" applyAlignment="1">
      <alignment horizontal="center"/>
    </xf>
    <xf numFmtId="0" fontId="1" fillId="0" borderId="1" xfId="6" applyFont="1" applyBorder="1" applyAlignment="1">
      <alignment horizontal="center"/>
    </xf>
    <xf numFmtId="0" fontId="12" fillId="0" borderId="1" xfId="6" applyFont="1" applyBorder="1"/>
    <xf numFmtId="0" fontId="12" fillId="0" borderId="6" xfId="6" applyFont="1" applyBorder="1" applyAlignment="1">
      <alignment horizontal="left"/>
    </xf>
    <xf numFmtId="0" fontId="13" fillId="0" borderId="6" xfId="6" applyFont="1" applyBorder="1" applyAlignment="1">
      <alignment horizontal="center"/>
    </xf>
    <xf numFmtId="1" fontId="1" fillId="0" borderId="6" xfId="6" applyNumberFormat="1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1" fontId="1" fillId="0" borderId="7" xfId="6" applyNumberFormat="1" applyFont="1" applyBorder="1" applyAlignment="1">
      <alignment horizontal="center"/>
    </xf>
    <xf numFmtId="0" fontId="12" fillId="0" borderId="6" xfId="6" applyFont="1" applyBorder="1"/>
    <xf numFmtId="0" fontId="1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/>
    <xf numFmtId="0" fontId="8" fillId="0" borderId="0" xfId="2"/>
    <xf numFmtId="0" fontId="9" fillId="0" borderId="13" xfId="2" applyFont="1" applyBorder="1"/>
    <xf numFmtId="0" fontId="9" fillId="0" borderId="14" xfId="2" applyFont="1" applyBorder="1"/>
    <xf numFmtId="0" fontId="9" fillId="0" borderId="15" xfId="2" applyFont="1" applyBorder="1"/>
    <xf numFmtId="0" fontId="8" fillId="0" borderId="3" xfId="2" applyBorder="1"/>
    <xf numFmtId="0" fontId="8" fillId="0" borderId="1" xfId="2" applyBorder="1"/>
    <xf numFmtId="192" fontId="8" fillId="0" borderId="4" xfId="2" applyNumberFormat="1" applyBorder="1"/>
    <xf numFmtId="0" fontId="8" fillId="0" borderId="5" xfId="2" applyBorder="1"/>
    <xf numFmtId="0" fontId="8" fillId="0" borderId="6" xfId="2" applyBorder="1"/>
    <xf numFmtId="192" fontId="8" fillId="0" borderId="7" xfId="2" applyNumberFormat="1" applyBorder="1"/>
    <xf numFmtId="0" fontId="9" fillId="0" borderId="16" xfId="2" applyFont="1" applyBorder="1"/>
    <xf numFmtId="0" fontId="9" fillId="0" borderId="17" xfId="2" applyFont="1" applyBorder="1"/>
    <xf numFmtId="0" fontId="9" fillId="0" borderId="18" xfId="2" applyFont="1" applyBorder="1"/>
    <xf numFmtId="0" fontId="12" fillId="0" borderId="12" xfId="0" applyFont="1" applyBorder="1"/>
    <xf numFmtId="0" fontId="12" fillId="0" borderId="9" xfId="6" applyFont="1" applyFill="1" applyBorder="1" applyAlignment="1">
      <alignment horizontal="center"/>
    </xf>
    <xf numFmtId="0" fontId="12" fillId="0" borderId="10" xfId="6" applyFont="1" applyFill="1" applyBorder="1" applyAlignment="1">
      <alignment horizontal="center"/>
    </xf>
    <xf numFmtId="0" fontId="12" fillId="0" borderId="0" xfId="0" applyFont="1"/>
    <xf numFmtId="0" fontId="10" fillId="0" borderId="1" xfId="0" applyFont="1" applyBorder="1"/>
    <xf numFmtId="0" fontId="1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6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8" fillId="2" borderId="9" xfId="2" applyFill="1" applyBorder="1"/>
    <xf numFmtId="0" fontId="8" fillId="2" borderId="10" xfId="2" applyFill="1" applyBorder="1"/>
    <xf numFmtId="192" fontId="8" fillId="2" borderId="11" xfId="2" applyNumberFormat="1" applyFill="1" applyBorder="1"/>
    <xf numFmtId="0" fontId="8" fillId="2" borderId="3" xfId="2" applyFill="1" applyBorder="1"/>
    <xf numFmtId="0" fontId="8" fillId="2" borderId="1" xfId="2" applyFill="1" applyBorder="1"/>
    <xf numFmtId="192" fontId="8" fillId="2" borderId="4" xfId="2" applyNumberFormat="1" applyFill="1" applyBorder="1"/>
    <xf numFmtId="0" fontId="8" fillId="2" borderId="3" xfId="3" applyFill="1" applyBorder="1"/>
    <xf numFmtId="0" fontId="8" fillId="2" borderId="1" xfId="3" applyFill="1" applyBorder="1"/>
    <xf numFmtId="2" fontId="8" fillId="2" borderId="4" xfId="3" applyNumberFormat="1" applyFill="1" applyBorder="1"/>
    <xf numFmtId="0" fontId="8" fillId="2" borderId="4" xfId="3" applyFill="1" applyBorder="1"/>
    <xf numFmtId="0" fontId="8" fillId="2" borderId="8" xfId="4" applyFill="1" applyBorder="1"/>
    <xf numFmtId="0" fontId="8" fillId="2" borderId="3" xfId="4" applyFill="1" applyBorder="1"/>
    <xf numFmtId="0" fontId="8" fillId="2" borderId="1" xfId="4" applyFill="1" applyBorder="1"/>
    <xf numFmtId="2" fontId="8" fillId="2" borderId="4" xfId="4" applyNumberFormat="1" applyFill="1" applyBorder="1"/>
    <xf numFmtId="192" fontId="8" fillId="2" borderId="4" xfId="4" applyNumberFormat="1" applyFill="1" applyBorder="1"/>
    <xf numFmtId="0" fontId="1" fillId="2" borderId="12" xfId="5" applyFont="1" applyFill="1" applyBorder="1" applyAlignment="1">
      <alignment horizontal="center"/>
    </xf>
    <xf numFmtId="0" fontId="12" fillId="2" borderId="12" xfId="5" applyFont="1" applyFill="1" applyBorder="1" applyAlignment="1">
      <alignment horizontal="left"/>
    </xf>
    <xf numFmtId="0" fontId="13" fillId="2" borderId="12" xfId="5" applyFont="1" applyFill="1" applyBorder="1" applyAlignment="1">
      <alignment horizontal="center"/>
    </xf>
    <xf numFmtId="1" fontId="1" fillId="2" borderId="12" xfId="5" applyNumberFormat="1" applyFont="1" applyFill="1" applyBorder="1" applyAlignment="1">
      <alignment horizontal="center"/>
    </xf>
    <xf numFmtId="0" fontId="12" fillId="2" borderId="12" xfId="5" applyFont="1" applyFill="1" applyBorder="1"/>
    <xf numFmtId="0" fontId="1" fillId="3" borderId="12" xfId="5" applyFont="1" applyFill="1" applyBorder="1" applyAlignment="1">
      <alignment horizontal="center"/>
    </xf>
    <xf numFmtId="0" fontId="10" fillId="2" borderId="12" xfId="5" applyFill="1" applyBorder="1"/>
    <xf numFmtId="0" fontId="14" fillId="2" borderId="12" xfId="5" applyFont="1" applyFill="1" applyBorder="1" applyAlignment="1">
      <alignment horizontal="center"/>
    </xf>
    <xf numFmtId="0" fontId="12" fillId="2" borderId="12" xfId="5" applyFont="1" applyFill="1" applyBorder="1" applyAlignment="1">
      <alignment horizontal="center"/>
    </xf>
    <xf numFmtId="0" fontId="10" fillId="2" borderId="12" xfId="5" applyFill="1" applyBorder="1" applyAlignment="1">
      <alignment horizontal="center"/>
    </xf>
    <xf numFmtId="1" fontId="12" fillId="2" borderId="12" xfId="5" applyNumberFormat="1" applyFont="1" applyFill="1" applyBorder="1" applyAlignment="1">
      <alignment horizontal="center"/>
    </xf>
    <xf numFmtId="0" fontId="1" fillId="2" borderId="3" xfId="6" applyFont="1" applyFill="1" applyBorder="1" applyAlignment="1">
      <alignment horizontal="center"/>
    </xf>
    <xf numFmtId="0" fontId="12" fillId="2" borderId="1" xfId="6" applyFont="1" applyFill="1" applyBorder="1" applyAlignment="1">
      <alignment horizontal="left"/>
    </xf>
    <xf numFmtId="0" fontId="13" fillId="2" borderId="1" xfId="6" applyFont="1" applyFill="1" applyBorder="1" applyAlignment="1">
      <alignment horizontal="center"/>
    </xf>
    <xf numFmtId="1" fontId="1" fillId="2" borderId="1" xfId="6" applyNumberFormat="1" applyFont="1" applyFill="1" applyBorder="1" applyAlignment="1">
      <alignment horizontal="center"/>
    </xf>
    <xf numFmtId="0" fontId="1" fillId="2" borderId="1" xfId="6" applyFont="1" applyFill="1" applyBorder="1" applyAlignment="1">
      <alignment horizontal="center"/>
    </xf>
    <xf numFmtId="1" fontId="1" fillId="2" borderId="4" xfId="6" applyNumberFormat="1" applyFont="1" applyFill="1" applyBorder="1" applyAlignment="1">
      <alignment horizontal="center"/>
    </xf>
    <xf numFmtId="0" fontId="12" fillId="2" borderId="1" xfId="6" applyFont="1" applyFill="1" applyBorder="1"/>
    <xf numFmtId="0" fontId="12" fillId="4" borderId="3" xfId="6" applyFont="1" applyFill="1" applyBorder="1" applyAlignment="1">
      <alignment horizontal="center"/>
    </xf>
    <xf numFmtId="0" fontId="12" fillId="4" borderId="1" xfId="6" applyFont="1" applyFill="1" applyBorder="1" applyAlignment="1">
      <alignment horizontal="left"/>
    </xf>
    <xf numFmtId="0" fontId="10" fillId="4" borderId="1" xfId="6" applyFont="1" applyFill="1" applyBorder="1" applyAlignment="1">
      <alignment horizontal="center"/>
    </xf>
    <xf numFmtId="0" fontId="12" fillId="4" borderId="1" xfId="6" applyFont="1" applyFill="1" applyBorder="1" applyAlignment="1">
      <alignment horizontal="center"/>
    </xf>
    <xf numFmtId="1" fontId="12" fillId="4" borderId="4" xfId="6" applyNumberFormat="1" applyFont="1" applyFill="1" applyBorder="1" applyAlignment="1">
      <alignment horizontal="center"/>
    </xf>
    <xf numFmtId="0" fontId="12" fillId="4" borderId="1" xfId="6" applyFont="1" applyFill="1" applyBorder="1"/>
    <xf numFmtId="0" fontId="12" fillId="2" borderId="3" xfId="6" applyFont="1" applyFill="1" applyBorder="1" applyAlignment="1">
      <alignment horizontal="center"/>
    </xf>
    <xf numFmtId="0" fontId="10" fillId="2" borderId="1" xfId="6" applyFont="1" applyFill="1" applyBorder="1" applyAlignment="1">
      <alignment horizontal="center"/>
    </xf>
    <xf numFmtId="0" fontId="12" fillId="2" borderId="1" xfId="6" applyFont="1" applyFill="1" applyBorder="1" applyAlignment="1">
      <alignment horizontal="center"/>
    </xf>
    <xf numFmtId="1" fontId="12" fillId="2" borderId="4" xfId="6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0" xfId="0" applyFont="1" applyFill="1"/>
    <xf numFmtId="0" fontId="10" fillId="0" borderId="12" xfId="0" applyFont="1" applyFill="1" applyBorder="1"/>
    <xf numFmtId="1" fontId="13" fillId="0" borderId="12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/>
    </xf>
    <xf numFmtId="0" fontId="1" fillId="0" borderId="1" xfId="0" applyFont="1" applyBorder="1"/>
    <xf numFmtId="0" fontId="13" fillId="0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23" fillId="0" borderId="29" xfId="0" applyFont="1" applyFill="1" applyBorder="1" applyAlignment="1">
      <alignment horizontal="center"/>
    </xf>
    <xf numFmtId="0" fontId="23" fillId="5" borderId="29" xfId="0" applyFont="1" applyFill="1" applyBorder="1" applyAlignment="1">
      <alignment horizontal="center"/>
    </xf>
    <xf numFmtId="0" fontId="24" fillId="5" borderId="29" xfId="0" applyFont="1" applyFill="1" applyBorder="1" applyAlignment="1">
      <alignment horizontal="left"/>
    </xf>
    <xf numFmtId="0" fontId="25" fillId="5" borderId="29" xfId="0" applyFont="1" applyFill="1" applyBorder="1" applyAlignment="1">
      <alignment horizontal="center"/>
    </xf>
    <xf numFmtId="1" fontId="23" fillId="5" borderId="29" xfId="0" applyNumberFormat="1" applyFont="1" applyFill="1" applyBorder="1" applyAlignment="1">
      <alignment horizontal="center"/>
    </xf>
    <xf numFmtId="0" fontId="24" fillId="5" borderId="29" xfId="0" applyFont="1" applyFill="1" applyBorder="1"/>
    <xf numFmtId="0" fontId="26" fillId="5" borderId="29" xfId="0" applyFont="1" applyFill="1" applyBorder="1" applyAlignment="1">
      <alignment horizontal="left"/>
    </xf>
    <xf numFmtId="0" fontId="27" fillId="5" borderId="29" xfId="0" applyFont="1" applyFill="1" applyBorder="1" applyAlignment="1">
      <alignment horizontal="center"/>
    </xf>
    <xf numFmtId="0" fontId="26" fillId="5" borderId="0" xfId="0" applyFont="1" applyFill="1"/>
    <xf numFmtId="0" fontId="26" fillId="5" borderId="29" xfId="0" applyFont="1" applyFill="1" applyBorder="1"/>
    <xf numFmtId="0" fontId="24" fillId="5" borderId="0" xfId="0" applyFont="1" applyFill="1"/>
    <xf numFmtId="0" fontId="26" fillId="0" borderId="29" xfId="0" applyFont="1" applyFill="1" applyBorder="1"/>
    <xf numFmtId="0" fontId="27" fillId="0" borderId="29" xfId="0" applyFont="1" applyFill="1" applyBorder="1" applyAlignment="1">
      <alignment horizontal="center"/>
    </xf>
    <xf numFmtId="1" fontId="23" fillId="0" borderId="29" xfId="0" applyNumberFormat="1" applyFont="1" applyFill="1" applyBorder="1" applyAlignment="1">
      <alignment horizontal="center"/>
    </xf>
    <xf numFmtId="0" fontId="24" fillId="0" borderId="29" xfId="0" applyFont="1" applyFill="1" applyBorder="1" applyAlignment="1">
      <alignment horizontal="left"/>
    </xf>
    <xf numFmtId="0" fontId="25" fillId="0" borderId="29" xfId="0" applyFont="1" applyFill="1" applyBorder="1" applyAlignment="1">
      <alignment horizontal="center"/>
    </xf>
    <xf numFmtId="0" fontId="24" fillId="0" borderId="29" xfId="0" applyFont="1" applyFill="1" applyBorder="1"/>
    <xf numFmtId="0" fontId="26" fillId="0" borderId="29" xfId="0" applyFont="1" applyFill="1" applyBorder="1" applyAlignment="1">
      <alignment horizontal="left"/>
    </xf>
    <xf numFmtId="0" fontId="1" fillId="0" borderId="12" xfId="1" applyFont="1" applyFill="1" applyBorder="1" applyAlignment="1">
      <alignment horizontal="center"/>
    </xf>
    <xf numFmtId="0" fontId="1" fillId="5" borderId="12" xfId="1" applyFont="1" applyFill="1" applyBorder="1" applyAlignment="1">
      <alignment horizontal="center"/>
    </xf>
    <xf numFmtId="0" fontId="12" fillId="5" borderId="12" xfId="1" applyFont="1" applyFill="1" applyBorder="1"/>
    <xf numFmtId="0" fontId="13" fillId="5" borderId="12" xfId="1" applyFont="1" applyFill="1" applyBorder="1" applyAlignment="1">
      <alignment horizontal="center"/>
    </xf>
    <xf numFmtId="1" fontId="1" fillId="5" borderId="12" xfId="1" applyNumberFormat="1" applyFont="1" applyFill="1" applyBorder="1" applyAlignment="1">
      <alignment horizontal="center"/>
    </xf>
    <xf numFmtId="0" fontId="21" fillId="5" borderId="12" xfId="1" applyFont="1" applyFill="1" applyBorder="1" applyAlignment="1">
      <alignment horizontal="left"/>
    </xf>
    <xf numFmtId="0" fontId="22" fillId="5" borderId="12" xfId="1" applyFont="1" applyFill="1" applyBorder="1" applyAlignment="1">
      <alignment horizontal="center"/>
    </xf>
    <xf numFmtId="0" fontId="12" fillId="5" borderId="12" xfId="1" applyFont="1" applyFill="1" applyBorder="1" applyAlignment="1">
      <alignment horizontal="left"/>
    </xf>
    <xf numFmtId="0" fontId="12" fillId="0" borderId="0" xfId="1" applyFont="1" applyFill="1"/>
    <xf numFmtId="0" fontId="13" fillId="0" borderId="12" xfId="1" applyFont="1" applyFill="1" applyBorder="1" applyAlignment="1">
      <alignment horizontal="center"/>
    </xf>
    <xf numFmtId="1" fontId="1" fillId="0" borderId="12" xfId="1" applyNumberFormat="1" applyFont="1" applyFill="1" applyBorder="1" applyAlignment="1">
      <alignment horizontal="center"/>
    </xf>
    <xf numFmtId="0" fontId="21" fillId="0" borderId="12" xfId="1" applyFont="1" applyFill="1" applyBorder="1" applyAlignment="1">
      <alignment horizontal="left"/>
    </xf>
    <xf numFmtId="0" fontId="22" fillId="0" borderId="12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left"/>
    </xf>
    <xf numFmtId="0" fontId="21" fillId="0" borderId="12" xfId="1" applyFont="1" applyFill="1" applyBorder="1"/>
    <xf numFmtId="0" fontId="12" fillId="0" borderId="12" xfId="1" applyFont="1" applyFill="1" applyBorder="1"/>
    <xf numFmtId="0" fontId="21" fillId="0" borderId="0" xfId="1" applyFont="1" applyFill="1"/>
    <xf numFmtId="0" fontId="1" fillId="0" borderId="12" xfId="1" applyFont="1" applyFill="1" applyBorder="1" applyAlignment="1">
      <alignment horizontal="left"/>
    </xf>
    <xf numFmtId="0" fontId="2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22" fillId="0" borderId="12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" fillId="6" borderId="1" xfId="1" applyFont="1" applyFill="1" applyBorder="1" applyAlignment="1">
      <alignment horizontal="center"/>
    </xf>
    <xf numFmtId="0" fontId="12" fillId="6" borderId="1" xfId="1" applyFont="1" applyFill="1" applyBorder="1"/>
    <xf numFmtId="0" fontId="13" fillId="6" borderId="1" xfId="1" applyFont="1" applyFill="1" applyBorder="1" applyAlignment="1">
      <alignment horizontal="center"/>
    </xf>
    <xf numFmtId="1" fontId="1" fillId="6" borderId="1" xfId="1" applyNumberFormat="1" applyFont="1" applyFill="1" applyBorder="1" applyAlignment="1">
      <alignment horizontal="center"/>
    </xf>
    <xf numFmtId="0" fontId="0" fillId="6" borderId="1" xfId="0" applyFill="1" applyBorder="1"/>
    <xf numFmtId="0" fontId="1" fillId="0" borderId="1" xfId="1" applyFont="1" applyFill="1" applyBorder="1" applyAlignment="1">
      <alignment horizontal="center"/>
    </xf>
    <xf numFmtId="0" fontId="12" fillId="0" borderId="1" xfId="1" applyFont="1" applyFill="1" applyBorder="1"/>
    <xf numFmtId="0" fontId="13" fillId="0" borderId="1" xfId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28" fillId="0" borderId="0" xfId="0" applyFont="1"/>
    <xf numFmtId="0" fontId="23" fillId="0" borderId="30" xfId="0" applyFont="1" applyFill="1" applyBorder="1" applyAlignment="1">
      <alignment horizontal="center"/>
    </xf>
    <xf numFmtId="192" fontId="1" fillId="0" borderId="1" xfId="1" applyNumberFormat="1" applyFont="1" applyFill="1" applyBorder="1" applyAlignment="1">
      <alignment horizontal="center"/>
    </xf>
    <xf numFmtId="192" fontId="10" fillId="0" borderId="1" xfId="5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0" fillId="7" borderId="1" xfId="0" applyFont="1" applyFill="1" applyBorder="1"/>
    <xf numFmtId="1" fontId="13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left"/>
    </xf>
    <xf numFmtId="1" fontId="13" fillId="7" borderId="12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2" fillId="7" borderId="12" xfId="0" applyFont="1" applyFill="1" applyBorder="1"/>
    <xf numFmtId="1" fontId="1" fillId="7" borderId="12" xfId="0" applyNumberFormat="1" applyFont="1" applyFill="1" applyBorder="1" applyAlignment="1">
      <alignment horizontal="center"/>
    </xf>
    <xf numFmtId="0" fontId="21" fillId="7" borderId="12" xfId="0" applyFont="1" applyFill="1" applyBorder="1" applyAlignment="1">
      <alignment horizontal="left"/>
    </xf>
    <xf numFmtId="0" fontId="12" fillId="7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center"/>
    </xf>
    <xf numFmtId="0" fontId="1" fillId="7" borderId="1" xfId="1" applyFont="1" applyFill="1" applyBorder="1" applyAlignment="1">
      <alignment horizontal="center"/>
    </xf>
    <xf numFmtId="0" fontId="12" fillId="7" borderId="1" xfId="1" applyFont="1" applyFill="1" applyBorder="1"/>
    <xf numFmtId="0" fontId="13" fillId="7" borderId="1" xfId="1" applyFont="1" applyFill="1" applyBorder="1" applyAlignment="1">
      <alignment horizontal="center"/>
    </xf>
    <xf numFmtId="1" fontId="1" fillId="7" borderId="1" xfId="1" applyNumberFormat="1" applyFont="1" applyFill="1" applyBorder="1" applyAlignment="1">
      <alignment horizontal="center"/>
    </xf>
    <xf numFmtId="0" fontId="0" fillId="7" borderId="1" xfId="0" applyFill="1" applyBorder="1"/>
    <xf numFmtId="192" fontId="1" fillId="7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1" applyFont="1" applyFill="1" applyBorder="1" applyAlignment="1">
      <alignment horizontal="center"/>
    </xf>
    <xf numFmtId="0" fontId="12" fillId="8" borderId="1" xfId="1" applyFont="1" applyFill="1" applyBorder="1"/>
    <xf numFmtId="0" fontId="13" fillId="8" borderId="1" xfId="1" applyFont="1" applyFill="1" applyBorder="1" applyAlignment="1">
      <alignment horizontal="center"/>
    </xf>
    <xf numFmtId="1" fontId="1" fillId="8" borderId="1" xfId="1" applyNumberFormat="1" applyFont="1" applyFill="1" applyBorder="1" applyAlignment="1">
      <alignment horizontal="center"/>
    </xf>
    <xf numFmtId="0" fontId="0" fillId="8" borderId="1" xfId="0" applyFill="1" applyBorder="1"/>
    <xf numFmtId="192" fontId="1" fillId="8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9" fillId="0" borderId="9" xfId="3" applyFont="1" applyBorder="1" applyAlignment="1">
      <alignment horizontal="center"/>
    </xf>
    <xf numFmtId="0" fontId="9" fillId="0" borderId="10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9" fillId="0" borderId="10" xfId="4" applyFont="1" applyBorder="1" applyAlignment="1">
      <alignment horizontal="center"/>
    </xf>
    <xf numFmtId="0" fontId="9" fillId="0" borderId="11" xfId="4" applyFont="1" applyBorder="1" applyAlignment="1">
      <alignment horizontal="center"/>
    </xf>
    <xf numFmtId="0" fontId="9" fillId="0" borderId="17" xfId="4" applyFont="1" applyBorder="1" applyAlignment="1">
      <alignment horizontal="center"/>
    </xf>
    <xf numFmtId="0" fontId="9" fillId="0" borderId="18" xfId="4" applyFont="1" applyBorder="1" applyAlignment="1">
      <alignment horizontal="center"/>
    </xf>
    <xf numFmtId="0" fontId="11" fillId="0" borderId="23" xfId="5" applyFont="1" applyBorder="1" applyAlignment="1">
      <alignment horizontal="center"/>
    </xf>
    <xf numFmtId="0" fontId="11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2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3" fillId="0" borderId="14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29" fillId="0" borderId="26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_20101212_ПервНорильска" xfId="2"/>
    <cellStyle name="Обычный_20101219_КоммерТурнир" xfId="3"/>
    <cellStyle name="Обычный_20110509_КоммерТурнир" xfId="4"/>
    <cellStyle name="Обычный_20111106_КоммерТурнир" xfId="5"/>
    <cellStyle name="Обычный_20111210_Турнир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zoomScale="70" zoomScaleNormal="100" workbookViewId="0">
      <selection activeCell="A45" sqref="A45:F45"/>
    </sheetView>
  </sheetViews>
  <sheetFormatPr defaultRowHeight="12.75" x14ac:dyDescent="0.2"/>
  <cols>
    <col min="2" max="2" width="29.140625" customWidth="1"/>
    <col min="7" max="7" width="10.7109375" customWidth="1"/>
  </cols>
  <sheetData>
    <row r="1" spans="1:7" ht="20.25" x14ac:dyDescent="0.3">
      <c r="A1" s="301" t="s">
        <v>102</v>
      </c>
      <c r="B1" s="301"/>
      <c r="C1" s="301"/>
      <c r="D1" s="301"/>
      <c r="E1" s="301"/>
      <c r="F1" s="301"/>
      <c r="G1" s="301"/>
    </row>
    <row r="2" spans="1:7" x14ac:dyDescent="0.2">
      <c r="A2" s="300" t="s">
        <v>0</v>
      </c>
      <c r="B2" s="300" t="s">
        <v>1</v>
      </c>
      <c r="C2" s="300" t="s">
        <v>2</v>
      </c>
      <c r="D2" s="300" t="s">
        <v>3</v>
      </c>
      <c r="E2" s="300" t="s">
        <v>4</v>
      </c>
      <c r="F2" s="300" t="s">
        <v>5</v>
      </c>
      <c r="G2" s="300" t="s">
        <v>6</v>
      </c>
    </row>
    <row r="3" spans="1:7" x14ac:dyDescent="0.2">
      <c r="A3" s="300"/>
      <c r="B3" s="300"/>
      <c r="C3" s="300"/>
      <c r="D3" s="300"/>
      <c r="E3" s="300"/>
      <c r="F3" s="300"/>
      <c r="G3" s="300"/>
    </row>
    <row r="4" spans="1:7" ht="17.100000000000001" customHeight="1" x14ac:dyDescent="0.3">
      <c r="A4" s="140">
        <v>1</v>
      </c>
      <c r="B4" s="141" t="s">
        <v>10</v>
      </c>
      <c r="C4" s="144">
        <v>215</v>
      </c>
      <c r="D4" s="144">
        <v>210</v>
      </c>
      <c r="E4" s="144">
        <v>209</v>
      </c>
      <c r="F4" s="145">
        <f t="shared" ref="F4:F27" si="0">SUM(C4:E4)</f>
        <v>634</v>
      </c>
      <c r="G4" s="146">
        <f t="shared" ref="G4:G19" si="1">F4/3</f>
        <v>211.33333333333334</v>
      </c>
    </row>
    <row r="5" spans="1:7" ht="17.100000000000001" customHeight="1" x14ac:dyDescent="0.3">
      <c r="A5" s="140">
        <v>2</v>
      </c>
      <c r="B5" s="141" t="s">
        <v>22</v>
      </c>
      <c r="C5" s="144">
        <v>222</v>
      </c>
      <c r="D5" s="144">
        <v>214</v>
      </c>
      <c r="E5" s="144">
        <v>169</v>
      </c>
      <c r="F5" s="145">
        <f t="shared" si="0"/>
        <v>605</v>
      </c>
      <c r="G5" s="146">
        <f t="shared" si="1"/>
        <v>201.66666666666666</v>
      </c>
    </row>
    <row r="6" spans="1:7" ht="17.100000000000001" customHeight="1" x14ac:dyDescent="0.3">
      <c r="A6" s="140">
        <v>3</v>
      </c>
      <c r="B6" s="141" t="s">
        <v>23</v>
      </c>
      <c r="C6" s="144">
        <v>157</v>
      </c>
      <c r="D6" s="144">
        <v>225</v>
      </c>
      <c r="E6" s="144">
        <v>208</v>
      </c>
      <c r="F6" s="145">
        <f t="shared" si="0"/>
        <v>590</v>
      </c>
      <c r="G6" s="146">
        <f t="shared" si="1"/>
        <v>196.66666666666666</v>
      </c>
    </row>
    <row r="7" spans="1:7" ht="17.100000000000001" customHeight="1" x14ac:dyDescent="0.3">
      <c r="A7" s="140">
        <v>4</v>
      </c>
      <c r="B7" s="141" t="s">
        <v>30</v>
      </c>
      <c r="C7" s="144">
        <v>171</v>
      </c>
      <c r="D7" s="144">
        <v>152</v>
      </c>
      <c r="E7" s="144">
        <v>236</v>
      </c>
      <c r="F7" s="145">
        <f t="shared" si="0"/>
        <v>559</v>
      </c>
      <c r="G7" s="146">
        <f t="shared" si="1"/>
        <v>186.33333333333334</v>
      </c>
    </row>
    <row r="8" spans="1:7" ht="17.100000000000001" customHeight="1" x14ac:dyDescent="0.3">
      <c r="A8" s="140">
        <v>5</v>
      </c>
      <c r="B8" s="141" t="s">
        <v>17</v>
      </c>
      <c r="C8" s="144">
        <v>189</v>
      </c>
      <c r="D8" s="144">
        <v>158</v>
      </c>
      <c r="E8" s="144">
        <v>204</v>
      </c>
      <c r="F8" s="145">
        <f t="shared" si="0"/>
        <v>551</v>
      </c>
      <c r="G8" s="146">
        <f t="shared" si="1"/>
        <v>183.66666666666666</v>
      </c>
    </row>
    <row r="9" spans="1:7" ht="17.100000000000001" customHeight="1" x14ac:dyDescent="0.3">
      <c r="A9" s="140">
        <v>6</v>
      </c>
      <c r="B9" s="141" t="s">
        <v>19</v>
      </c>
      <c r="C9" s="144">
        <v>177</v>
      </c>
      <c r="D9" s="144">
        <v>191</v>
      </c>
      <c r="E9" s="144">
        <v>180</v>
      </c>
      <c r="F9" s="145">
        <f t="shared" si="0"/>
        <v>548</v>
      </c>
      <c r="G9" s="146">
        <f t="shared" si="1"/>
        <v>182.66666666666666</v>
      </c>
    </row>
    <row r="10" spans="1:7" ht="17.100000000000001" customHeight="1" x14ac:dyDescent="0.3">
      <c r="A10" s="140">
        <v>7</v>
      </c>
      <c r="B10" s="141" t="s">
        <v>24</v>
      </c>
      <c r="C10" s="144">
        <v>172</v>
      </c>
      <c r="D10" s="144">
        <v>188</v>
      </c>
      <c r="E10" s="144">
        <v>185</v>
      </c>
      <c r="F10" s="145">
        <f t="shared" si="0"/>
        <v>545</v>
      </c>
      <c r="G10" s="146">
        <f t="shared" si="1"/>
        <v>181.66666666666666</v>
      </c>
    </row>
    <row r="11" spans="1:7" ht="17.100000000000001" customHeight="1" x14ac:dyDescent="0.3">
      <c r="A11" s="140">
        <v>8</v>
      </c>
      <c r="B11" s="141" t="s">
        <v>9</v>
      </c>
      <c r="C11" s="144">
        <v>197</v>
      </c>
      <c r="D11" s="144">
        <v>171</v>
      </c>
      <c r="E11" s="144">
        <v>170</v>
      </c>
      <c r="F11" s="145">
        <f t="shared" si="0"/>
        <v>538</v>
      </c>
      <c r="G11" s="146">
        <f t="shared" si="1"/>
        <v>179.33333333333334</v>
      </c>
    </row>
    <row r="12" spans="1:7" ht="17.100000000000001" customHeight="1" x14ac:dyDescent="0.3">
      <c r="A12" s="140">
        <v>9</v>
      </c>
      <c r="B12" s="141" t="s">
        <v>29</v>
      </c>
      <c r="C12" s="144">
        <v>184</v>
      </c>
      <c r="D12" s="144">
        <v>154</v>
      </c>
      <c r="E12" s="144">
        <v>191</v>
      </c>
      <c r="F12" s="145">
        <f t="shared" si="0"/>
        <v>529</v>
      </c>
      <c r="G12" s="146">
        <f t="shared" si="1"/>
        <v>176.33333333333334</v>
      </c>
    </row>
    <row r="13" spans="1:7" ht="17.100000000000001" customHeight="1" x14ac:dyDescent="0.3">
      <c r="A13" s="140">
        <v>10</v>
      </c>
      <c r="B13" s="141" t="s">
        <v>15</v>
      </c>
      <c r="C13" s="144">
        <v>180</v>
      </c>
      <c r="D13" s="144">
        <v>186</v>
      </c>
      <c r="E13" s="144">
        <v>155</v>
      </c>
      <c r="F13" s="145">
        <f t="shared" si="0"/>
        <v>521</v>
      </c>
      <c r="G13" s="146">
        <f t="shared" si="1"/>
        <v>173.66666666666666</v>
      </c>
    </row>
    <row r="14" spans="1:7" ht="17.100000000000001" customHeight="1" x14ac:dyDescent="0.3">
      <c r="A14" s="140">
        <v>11</v>
      </c>
      <c r="B14" s="141" t="s">
        <v>25</v>
      </c>
      <c r="C14" s="144">
        <v>177</v>
      </c>
      <c r="D14" s="144">
        <v>170</v>
      </c>
      <c r="E14" s="144">
        <v>164</v>
      </c>
      <c r="F14" s="145">
        <f t="shared" si="0"/>
        <v>511</v>
      </c>
      <c r="G14" s="146">
        <f t="shared" si="1"/>
        <v>170.33333333333334</v>
      </c>
    </row>
    <row r="15" spans="1:7" ht="17.100000000000001" customHeight="1" x14ac:dyDescent="0.3">
      <c r="A15" s="140">
        <v>12</v>
      </c>
      <c r="B15" s="141" t="s">
        <v>8</v>
      </c>
      <c r="C15" s="144">
        <v>211</v>
      </c>
      <c r="D15" s="144">
        <v>162</v>
      </c>
      <c r="E15" s="144">
        <v>137</v>
      </c>
      <c r="F15" s="145">
        <f t="shared" si="0"/>
        <v>510</v>
      </c>
      <c r="G15" s="146">
        <f t="shared" si="1"/>
        <v>170</v>
      </c>
    </row>
    <row r="16" spans="1:7" ht="17.100000000000001" customHeight="1" x14ac:dyDescent="0.3">
      <c r="A16" s="2">
        <v>13</v>
      </c>
      <c r="B16" s="3" t="s">
        <v>28</v>
      </c>
      <c r="C16" s="4">
        <v>173</v>
      </c>
      <c r="D16" s="4">
        <v>171</v>
      </c>
      <c r="E16" s="4">
        <v>157</v>
      </c>
      <c r="F16" s="5">
        <f t="shared" si="0"/>
        <v>501</v>
      </c>
      <c r="G16" s="6">
        <f t="shared" si="1"/>
        <v>167</v>
      </c>
    </row>
    <row r="17" spans="1:7" ht="17.100000000000001" customHeight="1" x14ac:dyDescent="0.3">
      <c r="A17" s="2">
        <v>14</v>
      </c>
      <c r="B17" s="3" t="s">
        <v>21</v>
      </c>
      <c r="C17" s="4">
        <v>160</v>
      </c>
      <c r="D17" s="4">
        <v>181</v>
      </c>
      <c r="E17" s="4">
        <v>159</v>
      </c>
      <c r="F17" s="5">
        <f t="shared" si="0"/>
        <v>500</v>
      </c>
      <c r="G17" s="6">
        <f t="shared" si="1"/>
        <v>166.66666666666666</v>
      </c>
    </row>
    <row r="18" spans="1:7" ht="17.100000000000001" customHeight="1" x14ac:dyDescent="0.3">
      <c r="A18" s="2">
        <v>15</v>
      </c>
      <c r="B18" s="3" t="s">
        <v>16</v>
      </c>
      <c r="C18" s="4">
        <v>165</v>
      </c>
      <c r="D18" s="4">
        <v>155</v>
      </c>
      <c r="E18" s="4">
        <v>179</v>
      </c>
      <c r="F18" s="5">
        <f t="shared" si="0"/>
        <v>499</v>
      </c>
      <c r="G18" s="6">
        <f t="shared" si="1"/>
        <v>166.33333333333334</v>
      </c>
    </row>
    <row r="19" spans="1:7" ht="17.100000000000001" customHeight="1" x14ac:dyDescent="0.3">
      <c r="A19" s="2">
        <v>16</v>
      </c>
      <c r="B19" s="3" t="s">
        <v>27</v>
      </c>
      <c r="C19" s="4">
        <v>162</v>
      </c>
      <c r="D19" s="4">
        <v>148</v>
      </c>
      <c r="E19" s="4">
        <v>188</v>
      </c>
      <c r="F19" s="5">
        <f t="shared" si="0"/>
        <v>498</v>
      </c>
      <c r="G19" s="6">
        <f t="shared" si="1"/>
        <v>166</v>
      </c>
    </row>
    <row r="20" spans="1:7" ht="17.100000000000001" customHeight="1" x14ac:dyDescent="0.3">
      <c r="A20" s="2">
        <v>17</v>
      </c>
      <c r="B20" s="3" t="s">
        <v>12</v>
      </c>
      <c r="C20" s="4">
        <v>135</v>
      </c>
      <c r="D20" s="4">
        <v>168</v>
      </c>
      <c r="E20" s="4">
        <v>170</v>
      </c>
      <c r="F20" s="5">
        <f t="shared" si="0"/>
        <v>473</v>
      </c>
      <c r="G20" s="6">
        <f>F20/3+8</f>
        <v>165.66666666666666</v>
      </c>
    </row>
    <row r="21" spans="1:7" ht="17.100000000000001" customHeight="1" x14ac:dyDescent="0.3">
      <c r="A21" s="2">
        <v>18</v>
      </c>
      <c r="B21" s="3" t="s">
        <v>18</v>
      </c>
      <c r="C21" s="4">
        <v>142</v>
      </c>
      <c r="D21" s="4">
        <v>145</v>
      </c>
      <c r="E21" s="4">
        <v>162</v>
      </c>
      <c r="F21" s="5">
        <f t="shared" si="0"/>
        <v>449</v>
      </c>
      <c r="G21" s="6">
        <f>F21/3+8</f>
        <v>157.66666666666666</v>
      </c>
    </row>
    <row r="22" spans="1:7" ht="17.100000000000001" customHeight="1" x14ac:dyDescent="0.3">
      <c r="A22" s="2">
        <v>19</v>
      </c>
      <c r="B22" s="3" t="s">
        <v>14</v>
      </c>
      <c r="C22" s="4">
        <v>146</v>
      </c>
      <c r="D22" s="4">
        <v>153</v>
      </c>
      <c r="E22" s="4">
        <v>148</v>
      </c>
      <c r="F22" s="5">
        <f t="shared" si="0"/>
        <v>447</v>
      </c>
      <c r="G22" s="6">
        <f>F22/3+8</f>
        <v>157</v>
      </c>
    </row>
    <row r="23" spans="1:7" ht="17.100000000000001" customHeight="1" x14ac:dyDescent="0.3">
      <c r="A23" s="2">
        <v>20</v>
      </c>
      <c r="B23" s="3" t="s">
        <v>13</v>
      </c>
      <c r="C23" s="4">
        <v>177</v>
      </c>
      <c r="D23" s="4">
        <v>146</v>
      </c>
      <c r="E23" s="4">
        <v>145</v>
      </c>
      <c r="F23" s="5">
        <f t="shared" si="0"/>
        <v>468</v>
      </c>
      <c r="G23" s="6">
        <f>F23/3</f>
        <v>156</v>
      </c>
    </row>
    <row r="24" spans="1:7" ht="17.100000000000001" customHeight="1" x14ac:dyDescent="0.3">
      <c r="A24" s="2">
        <v>21</v>
      </c>
      <c r="B24" s="3" t="s">
        <v>11</v>
      </c>
      <c r="C24" s="4">
        <v>138</v>
      </c>
      <c r="D24" s="4">
        <v>115</v>
      </c>
      <c r="E24" s="4">
        <v>165</v>
      </c>
      <c r="F24" s="5">
        <f t="shared" si="0"/>
        <v>418</v>
      </c>
      <c r="G24" s="6">
        <f>F24/3+8</f>
        <v>147.33333333333334</v>
      </c>
    </row>
    <row r="25" spans="1:7" ht="17.100000000000001" customHeight="1" x14ac:dyDescent="0.3">
      <c r="A25" s="2">
        <v>22</v>
      </c>
      <c r="B25" s="3" t="s">
        <v>7</v>
      </c>
      <c r="C25" s="4">
        <v>122</v>
      </c>
      <c r="D25" s="4">
        <v>122</v>
      </c>
      <c r="E25" s="4">
        <v>155</v>
      </c>
      <c r="F25" s="5">
        <f t="shared" si="0"/>
        <v>399</v>
      </c>
      <c r="G25" s="6">
        <f>F25/3+8</f>
        <v>141</v>
      </c>
    </row>
    <row r="26" spans="1:7" ht="17.100000000000001" customHeight="1" x14ac:dyDescent="0.3">
      <c r="A26" s="2">
        <v>23</v>
      </c>
      <c r="B26" s="3" t="s">
        <v>26</v>
      </c>
      <c r="C26" s="4">
        <v>108</v>
      </c>
      <c r="D26" s="4">
        <v>121</v>
      </c>
      <c r="E26" s="4">
        <v>165</v>
      </c>
      <c r="F26" s="5">
        <f t="shared" si="0"/>
        <v>394</v>
      </c>
      <c r="G26" s="6">
        <f>F26/3+8</f>
        <v>139.33333333333334</v>
      </c>
    </row>
    <row r="27" spans="1:7" ht="17.100000000000001" customHeight="1" x14ac:dyDescent="0.3">
      <c r="A27" s="2">
        <v>24</v>
      </c>
      <c r="B27" s="3" t="s">
        <v>20</v>
      </c>
      <c r="C27" s="4">
        <v>112</v>
      </c>
      <c r="D27" s="4">
        <v>157</v>
      </c>
      <c r="E27" s="4">
        <v>139</v>
      </c>
      <c r="F27" s="5">
        <f t="shared" si="0"/>
        <v>408</v>
      </c>
      <c r="G27" s="6">
        <f>F27/3</f>
        <v>136</v>
      </c>
    </row>
    <row r="28" spans="1:7" ht="17.100000000000001" customHeight="1" x14ac:dyDescent="0.3">
      <c r="A28" s="149"/>
      <c r="B28" s="150"/>
      <c r="C28" s="151"/>
      <c r="D28" s="151"/>
      <c r="E28" s="151"/>
      <c r="F28" s="152"/>
      <c r="G28" s="153"/>
    </row>
    <row r="29" spans="1:7" ht="24" customHeight="1" x14ac:dyDescent="0.3">
      <c r="A29" s="301" t="s">
        <v>42</v>
      </c>
      <c r="B29" s="301"/>
      <c r="C29" s="301"/>
      <c r="D29" s="301"/>
      <c r="E29" s="301"/>
      <c r="F29" s="301"/>
      <c r="G29" s="301"/>
    </row>
    <row r="30" spans="1:7" x14ac:dyDescent="0.2">
      <c r="A30" s="300" t="s">
        <v>0</v>
      </c>
      <c r="B30" s="300" t="s">
        <v>1</v>
      </c>
      <c r="C30" s="300" t="s">
        <v>2</v>
      </c>
      <c r="D30" s="300" t="s">
        <v>3</v>
      </c>
      <c r="E30" s="300" t="s">
        <v>4</v>
      </c>
      <c r="F30" s="300" t="s">
        <v>5</v>
      </c>
      <c r="G30" s="300" t="s">
        <v>6</v>
      </c>
    </row>
    <row r="31" spans="1:7" x14ac:dyDescent="0.2">
      <c r="A31" s="300"/>
      <c r="B31" s="300"/>
      <c r="C31" s="300"/>
      <c r="D31" s="300"/>
      <c r="E31" s="300"/>
      <c r="F31" s="300"/>
      <c r="G31" s="300"/>
    </row>
    <row r="32" spans="1:7" ht="18.75" x14ac:dyDescent="0.3">
      <c r="A32" s="140">
        <v>1</v>
      </c>
      <c r="B32" s="141" t="s">
        <v>9</v>
      </c>
      <c r="C32" s="142">
        <v>189</v>
      </c>
      <c r="D32" s="142">
        <v>222</v>
      </c>
      <c r="E32" s="142">
        <v>214</v>
      </c>
      <c r="F32" s="140">
        <f t="shared" ref="F32:F43" si="2">SUM(C32:E32)</f>
        <v>625</v>
      </c>
      <c r="G32" s="143">
        <f t="shared" ref="G32:G43" si="3">F32/3</f>
        <v>208.33333333333334</v>
      </c>
    </row>
    <row r="33" spans="1:7" ht="18.75" x14ac:dyDescent="0.3">
      <c r="A33" s="140">
        <v>2</v>
      </c>
      <c r="B33" s="141" t="s">
        <v>15</v>
      </c>
      <c r="C33" s="142">
        <v>196</v>
      </c>
      <c r="D33" s="142">
        <v>191</v>
      </c>
      <c r="E33" s="142">
        <v>194</v>
      </c>
      <c r="F33" s="140">
        <f t="shared" si="2"/>
        <v>581</v>
      </c>
      <c r="G33" s="143">
        <f t="shared" si="3"/>
        <v>193.66666666666666</v>
      </c>
    </row>
    <row r="34" spans="1:7" ht="18.75" x14ac:dyDescent="0.3">
      <c r="A34" s="140">
        <v>3</v>
      </c>
      <c r="B34" s="141" t="s">
        <v>30</v>
      </c>
      <c r="C34" s="142">
        <v>224</v>
      </c>
      <c r="D34" s="142">
        <v>192</v>
      </c>
      <c r="E34" s="142">
        <v>163</v>
      </c>
      <c r="F34" s="140">
        <f t="shared" si="2"/>
        <v>579</v>
      </c>
      <c r="G34" s="143">
        <f t="shared" si="3"/>
        <v>193</v>
      </c>
    </row>
    <row r="35" spans="1:7" ht="18.75" x14ac:dyDescent="0.3">
      <c r="A35" s="140">
        <v>4</v>
      </c>
      <c r="B35" s="141" t="s">
        <v>25</v>
      </c>
      <c r="C35" s="142">
        <v>191</v>
      </c>
      <c r="D35" s="142">
        <v>190</v>
      </c>
      <c r="E35" s="142">
        <v>194</v>
      </c>
      <c r="F35" s="140">
        <f t="shared" si="2"/>
        <v>575</v>
      </c>
      <c r="G35" s="143">
        <f t="shared" si="3"/>
        <v>191.66666666666666</v>
      </c>
    </row>
    <row r="36" spans="1:7" ht="18.75" x14ac:dyDescent="0.3">
      <c r="A36" s="140">
        <v>5</v>
      </c>
      <c r="B36" s="141" t="s">
        <v>24</v>
      </c>
      <c r="C36" s="142">
        <v>185</v>
      </c>
      <c r="D36" s="142">
        <v>181</v>
      </c>
      <c r="E36" s="142">
        <v>201</v>
      </c>
      <c r="F36" s="140">
        <f t="shared" si="2"/>
        <v>567</v>
      </c>
      <c r="G36" s="143">
        <f t="shared" si="3"/>
        <v>189</v>
      </c>
    </row>
    <row r="37" spans="1:7" ht="18.75" x14ac:dyDescent="0.3">
      <c r="A37" s="140">
        <v>6</v>
      </c>
      <c r="B37" s="141" t="s">
        <v>22</v>
      </c>
      <c r="C37" s="142">
        <v>190</v>
      </c>
      <c r="D37" s="142">
        <v>181</v>
      </c>
      <c r="E37" s="142">
        <v>188</v>
      </c>
      <c r="F37" s="140">
        <f t="shared" si="2"/>
        <v>559</v>
      </c>
      <c r="G37" s="143">
        <f t="shared" si="3"/>
        <v>186.33333333333334</v>
      </c>
    </row>
    <row r="38" spans="1:7" ht="18.75" x14ac:dyDescent="0.3">
      <c r="A38" s="1">
        <v>7</v>
      </c>
      <c r="B38" s="3" t="s">
        <v>19</v>
      </c>
      <c r="C38" s="8">
        <v>203</v>
      </c>
      <c r="D38" s="8">
        <v>151</v>
      </c>
      <c r="E38" s="8">
        <v>185</v>
      </c>
      <c r="F38" s="1">
        <f t="shared" si="2"/>
        <v>539</v>
      </c>
      <c r="G38" s="7">
        <f t="shared" si="3"/>
        <v>179.66666666666666</v>
      </c>
    </row>
    <row r="39" spans="1:7" ht="18.75" x14ac:dyDescent="0.3">
      <c r="A39" s="1">
        <v>8</v>
      </c>
      <c r="B39" s="3" t="s">
        <v>23</v>
      </c>
      <c r="C39" s="8">
        <v>164</v>
      </c>
      <c r="D39" s="8">
        <v>178</v>
      </c>
      <c r="E39" s="8">
        <v>194</v>
      </c>
      <c r="F39" s="1">
        <f t="shared" si="2"/>
        <v>536</v>
      </c>
      <c r="G39" s="7">
        <f t="shared" si="3"/>
        <v>178.66666666666666</v>
      </c>
    </row>
    <row r="40" spans="1:7" ht="18.75" x14ac:dyDescent="0.3">
      <c r="A40" s="1">
        <v>9</v>
      </c>
      <c r="B40" s="3" t="s">
        <v>29</v>
      </c>
      <c r="C40" s="8">
        <v>171</v>
      </c>
      <c r="D40" s="8">
        <v>176</v>
      </c>
      <c r="E40" s="8">
        <v>180</v>
      </c>
      <c r="F40" s="1">
        <f t="shared" si="2"/>
        <v>527</v>
      </c>
      <c r="G40" s="7">
        <f t="shared" si="3"/>
        <v>175.66666666666666</v>
      </c>
    </row>
    <row r="41" spans="1:7" ht="18.75" x14ac:dyDescent="0.3">
      <c r="A41" s="1">
        <v>10</v>
      </c>
      <c r="B41" s="3" t="s">
        <v>8</v>
      </c>
      <c r="C41" s="8">
        <v>173</v>
      </c>
      <c r="D41" s="8">
        <v>180</v>
      </c>
      <c r="E41" s="8">
        <v>158</v>
      </c>
      <c r="F41" s="1">
        <f t="shared" si="2"/>
        <v>511</v>
      </c>
      <c r="G41" s="7">
        <f t="shared" si="3"/>
        <v>170.33333333333334</v>
      </c>
    </row>
    <row r="42" spans="1:7" ht="18.75" x14ac:dyDescent="0.3">
      <c r="A42" s="1">
        <v>11</v>
      </c>
      <c r="B42" s="3" t="s">
        <v>10</v>
      </c>
      <c r="C42" s="8">
        <v>169</v>
      </c>
      <c r="D42" s="8">
        <v>168</v>
      </c>
      <c r="E42" s="8">
        <v>166</v>
      </c>
      <c r="F42" s="1">
        <f t="shared" si="2"/>
        <v>503</v>
      </c>
      <c r="G42" s="7">
        <f t="shared" si="3"/>
        <v>167.66666666666666</v>
      </c>
    </row>
    <row r="43" spans="1:7" ht="18.75" x14ac:dyDescent="0.3">
      <c r="A43" s="1">
        <v>12</v>
      </c>
      <c r="B43" s="3" t="s">
        <v>17</v>
      </c>
      <c r="C43" s="8">
        <v>140</v>
      </c>
      <c r="D43" s="8">
        <v>148</v>
      </c>
      <c r="E43" s="8">
        <v>143</v>
      </c>
      <c r="F43" s="1">
        <f t="shared" si="2"/>
        <v>431</v>
      </c>
      <c r="G43" s="7">
        <f t="shared" si="3"/>
        <v>143.66666666666666</v>
      </c>
    </row>
    <row r="44" spans="1:7" ht="18.75" x14ac:dyDescent="0.3">
      <c r="A44" s="154"/>
      <c r="B44" s="150"/>
      <c r="C44" s="155"/>
      <c r="D44" s="155"/>
      <c r="E44" s="155"/>
      <c r="F44" s="154"/>
      <c r="G44" s="156"/>
    </row>
    <row r="45" spans="1:7" ht="20.25" x14ac:dyDescent="0.3">
      <c r="A45" s="301" t="s">
        <v>44</v>
      </c>
      <c r="B45" s="301"/>
      <c r="C45" s="301"/>
      <c r="D45" s="301"/>
      <c r="E45" s="301"/>
      <c r="F45" s="301"/>
    </row>
    <row r="46" spans="1:7" x14ac:dyDescent="0.2">
      <c r="A46" s="300" t="s">
        <v>0</v>
      </c>
      <c r="B46" s="300" t="s">
        <v>1</v>
      </c>
      <c r="C46" s="300" t="s">
        <v>2</v>
      </c>
      <c r="D46" s="300" t="s">
        <v>3</v>
      </c>
      <c r="E46" s="300" t="s">
        <v>5</v>
      </c>
      <c r="F46" s="300" t="s">
        <v>6</v>
      </c>
    </row>
    <row r="47" spans="1:7" x14ac:dyDescent="0.2">
      <c r="A47" s="300"/>
      <c r="B47" s="300"/>
      <c r="C47" s="300"/>
      <c r="D47" s="300"/>
      <c r="E47" s="300"/>
      <c r="F47" s="300"/>
    </row>
    <row r="48" spans="1:7" ht="18.75" x14ac:dyDescent="0.3">
      <c r="A48" s="140">
        <v>1</v>
      </c>
      <c r="B48" s="141" t="s">
        <v>24</v>
      </c>
      <c r="C48" s="142">
        <v>192</v>
      </c>
      <c r="D48" s="142">
        <v>214</v>
      </c>
      <c r="E48" s="147">
        <f t="shared" ref="E48:E53" si="4">SUM(C48:D48)</f>
        <v>406</v>
      </c>
      <c r="F48" s="148">
        <f t="shared" ref="F48:F53" si="5">E48/2</f>
        <v>203</v>
      </c>
    </row>
    <row r="49" spans="1:6" ht="18.75" x14ac:dyDescent="0.3">
      <c r="A49" s="140">
        <v>2</v>
      </c>
      <c r="B49" s="141" t="s">
        <v>9</v>
      </c>
      <c r="C49" s="142">
        <v>176</v>
      </c>
      <c r="D49" s="142">
        <v>197</v>
      </c>
      <c r="E49" s="147">
        <f t="shared" si="4"/>
        <v>373</v>
      </c>
      <c r="F49" s="148">
        <f t="shared" si="5"/>
        <v>186.5</v>
      </c>
    </row>
    <row r="50" spans="1:6" ht="18.75" x14ac:dyDescent="0.3">
      <c r="A50" s="140">
        <v>3</v>
      </c>
      <c r="B50" s="141" t="s">
        <v>22</v>
      </c>
      <c r="C50" s="142">
        <v>212</v>
      </c>
      <c r="D50" s="142">
        <v>151</v>
      </c>
      <c r="E50" s="147">
        <f t="shared" si="4"/>
        <v>363</v>
      </c>
      <c r="F50" s="148">
        <f t="shared" si="5"/>
        <v>181.5</v>
      </c>
    </row>
    <row r="51" spans="1:6" ht="18.75" x14ac:dyDescent="0.3">
      <c r="A51" s="1">
        <v>4</v>
      </c>
      <c r="B51" s="3" t="s">
        <v>15</v>
      </c>
      <c r="C51" s="8">
        <v>176</v>
      </c>
      <c r="D51" s="8">
        <v>127</v>
      </c>
      <c r="E51" s="9">
        <f t="shared" si="4"/>
        <v>303</v>
      </c>
      <c r="F51" s="10">
        <f t="shared" si="5"/>
        <v>151.5</v>
      </c>
    </row>
    <row r="52" spans="1:6" ht="18.75" x14ac:dyDescent="0.3">
      <c r="A52" s="1">
        <v>5</v>
      </c>
      <c r="B52" s="3" t="s">
        <v>30</v>
      </c>
      <c r="C52" s="8">
        <v>159</v>
      </c>
      <c r="D52" s="8">
        <v>141</v>
      </c>
      <c r="E52" s="9">
        <f t="shared" si="4"/>
        <v>300</v>
      </c>
      <c r="F52" s="10">
        <f t="shared" si="5"/>
        <v>150</v>
      </c>
    </row>
    <row r="53" spans="1:6" ht="18.75" x14ac:dyDescent="0.3">
      <c r="A53" s="1">
        <v>6</v>
      </c>
      <c r="B53" s="3" t="s">
        <v>25</v>
      </c>
      <c r="C53" s="8">
        <v>162</v>
      </c>
      <c r="D53" s="8">
        <v>123</v>
      </c>
      <c r="E53" s="9">
        <f t="shared" si="4"/>
        <v>285</v>
      </c>
      <c r="F53" s="10">
        <f t="shared" si="5"/>
        <v>142.5</v>
      </c>
    </row>
  </sheetData>
  <mergeCells count="23">
    <mergeCell ref="F30:F31"/>
    <mergeCell ref="G30:G31"/>
    <mergeCell ref="A2:A3"/>
    <mergeCell ref="B2:B3"/>
    <mergeCell ref="C2:C3"/>
    <mergeCell ref="D2:D3"/>
    <mergeCell ref="C30:C31"/>
    <mergeCell ref="A1:G1"/>
    <mergeCell ref="A29:G29"/>
    <mergeCell ref="A45:F45"/>
    <mergeCell ref="E2:E3"/>
    <mergeCell ref="D30:D31"/>
    <mergeCell ref="A30:A31"/>
    <mergeCell ref="B30:B31"/>
    <mergeCell ref="E30:E31"/>
    <mergeCell ref="F2:F3"/>
    <mergeCell ref="G2:G3"/>
    <mergeCell ref="A46:A47"/>
    <mergeCell ref="B46:B47"/>
    <mergeCell ref="C46:C47"/>
    <mergeCell ref="D46:D47"/>
    <mergeCell ref="E46:E47"/>
    <mergeCell ref="F46:F47"/>
  </mergeCells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I37" sqref="I37"/>
    </sheetView>
  </sheetViews>
  <sheetFormatPr defaultRowHeight="12.75" x14ac:dyDescent="0.2"/>
  <cols>
    <col min="2" max="2" width="22.85546875" bestFit="1" customWidth="1"/>
  </cols>
  <sheetData>
    <row r="1" spans="1:7" ht="20.25" x14ac:dyDescent="0.3">
      <c r="A1" s="320" t="s">
        <v>105</v>
      </c>
      <c r="B1" s="320"/>
      <c r="C1" s="320"/>
      <c r="D1" s="320"/>
      <c r="E1" s="320"/>
      <c r="F1" s="320"/>
      <c r="G1" s="320"/>
    </row>
    <row r="3" spans="1:7" ht="18.75" thickBot="1" x14ac:dyDescent="0.3">
      <c r="A3" s="319" t="s">
        <v>49</v>
      </c>
      <c r="B3" s="319"/>
      <c r="C3" s="319"/>
      <c r="D3" s="319"/>
      <c r="E3" s="319"/>
      <c r="F3" s="319"/>
      <c r="G3" s="319"/>
    </row>
    <row r="4" spans="1:7" x14ac:dyDescent="0.2">
      <c r="A4" s="135" t="s">
        <v>0</v>
      </c>
      <c r="B4" s="136" t="s">
        <v>32</v>
      </c>
      <c r="C4" s="136" t="s">
        <v>33</v>
      </c>
      <c r="D4" s="136" t="s">
        <v>3</v>
      </c>
      <c r="E4" s="136" t="s">
        <v>34</v>
      </c>
      <c r="F4" s="136" t="s">
        <v>43</v>
      </c>
      <c r="G4" s="136" t="s">
        <v>36</v>
      </c>
    </row>
    <row r="5" spans="1:7" ht="15.75" x14ac:dyDescent="0.25">
      <c r="A5" s="140">
        <v>1</v>
      </c>
      <c r="B5" s="205" t="s">
        <v>28</v>
      </c>
      <c r="C5" s="206">
        <v>234</v>
      </c>
      <c r="D5" s="206">
        <v>137</v>
      </c>
      <c r="E5" s="206">
        <v>132</v>
      </c>
      <c r="F5" s="143">
        <f t="shared" ref="F5:F15" si="0">C5+D5+E5</f>
        <v>503</v>
      </c>
      <c r="G5" s="143">
        <f t="shared" ref="G5:G15" si="1">F5/3</f>
        <v>167.66666666666666</v>
      </c>
    </row>
    <row r="6" spans="1:7" ht="15.75" x14ac:dyDescent="0.25">
      <c r="A6" s="140">
        <v>2</v>
      </c>
      <c r="B6" s="205" t="s">
        <v>79</v>
      </c>
      <c r="C6" s="206">
        <v>148</v>
      </c>
      <c r="D6" s="206">
        <v>181</v>
      </c>
      <c r="E6" s="206">
        <v>161</v>
      </c>
      <c r="F6" s="143">
        <f t="shared" si="0"/>
        <v>490</v>
      </c>
      <c r="G6" s="143">
        <f t="shared" si="1"/>
        <v>163.33333333333334</v>
      </c>
    </row>
    <row r="7" spans="1:7" ht="15.75" x14ac:dyDescent="0.25">
      <c r="A7" s="140">
        <v>3</v>
      </c>
      <c r="B7" s="207" t="s">
        <v>9</v>
      </c>
      <c r="C7" s="206">
        <v>171</v>
      </c>
      <c r="D7" s="206">
        <v>162</v>
      </c>
      <c r="E7" s="206">
        <v>156</v>
      </c>
      <c r="F7" s="143">
        <f t="shared" si="0"/>
        <v>489</v>
      </c>
      <c r="G7" s="143">
        <f t="shared" si="1"/>
        <v>163</v>
      </c>
    </row>
    <row r="8" spans="1:7" ht="15.75" x14ac:dyDescent="0.25">
      <c r="A8" s="140">
        <v>4</v>
      </c>
      <c r="B8" s="205" t="s">
        <v>27</v>
      </c>
      <c r="C8" s="206">
        <v>148</v>
      </c>
      <c r="D8" s="206">
        <v>163</v>
      </c>
      <c r="E8" s="206">
        <v>173</v>
      </c>
      <c r="F8" s="143">
        <f t="shared" si="0"/>
        <v>484</v>
      </c>
      <c r="G8" s="143">
        <f t="shared" si="1"/>
        <v>161.33333333333334</v>
      </c>
    </row>
    <row r="9" spans="1:7" ht="15.75" x14ac:dyDescent="0.25">
      <c r="A9" s="140">
        <v>5</v>
      </c>
      <c r="B9" s="207" t="s">
        <v>97</v>
      </c>
      <c r="C9" s="206">
        <v>149</v>
      </c>
      <c r="D9" s="206">
        <v>165</v>
      </c>
      <c r="E9" s="206">
        <v>141</v>
      </c>
      <c r="F9" s="143">
        <f t="shared" si="0"/>
        <v>455</v>
      </c>
      <c r="G9" s="143">
        <f t="shared" si="1"/>
        <v>151.66666666666666</v>
      </c>
    </row>
    <row r="10" spans="1:7" ht="15.75" x14ac:dyDescent="0.25">
      <c r="A10" s="140">
        <v>6</v>
      </c>
      <c r="B10" s="205" t="s">
        <v>20</v>
      </c>
      <c r="C10" s="206">
        <v>152</v>
      </c>
      <c r="D10" s="206">
        <v>150</v>
      </c>
      <c r="E10" s="206">
        <v>152</v>
      </c>
      <c r="F10" s="143">
        <f t="shared" si="0"/>
        <v>454</v>
      </c>
      <c r="G10" s="143">
        <f t="shared" si="1"/>
        <v>151.33333333333334</v>
      </c>
    </row>
    <row r="11" spans="1:7" ht="15.75" x14ac:dyDescent="0.25">
      <c r="A11" s="140">
        <v>7</v>
      </c>
      <c r="B11" s="205" t="s">
        <v>7</v>
      </c>
      <c r="C11" s="206">
        <v>152</v>
      </c>
      <c r="D11" s="206">
        <v>151</v>
      </c>
      <c r="E11" s="206">
        <v>147</v>
      </c>
      <c r="F11" s="143">
        <f t="shared" si="0"/>
        <v>450</v>
      </c>
      <c r="G11" s="143">
        <f t="shared" si="1"/>
        <v>150</v>
      </c>
    </row>
    <row r="12" spans="1:7" ht="15.75" x14ac:dyDescent="0.25">
      <c r="A12" s="140">
        <v>8</v>
      </c>
      <c r="B12" s="205" t="s">
        <v>47</v>
      </c>
      <c r="C12" s="206">
        <v>153</v>
      </c>
      <c r="D12" s="206">
        <v>121</v>
      </c>
      <c r="E12" s="206">
        <v>164</v>
      </c>
      <c r="F12" s="143">
        <f t="shared" si="0"/>
        <v>438</v>
      </c>
      <c r="G12" s="143">
        <f t="shared" si="1"/>
        <v>146</v>
      </c>
    </row>
    <row r="13" spans="1:7" ht="15.75" x14ac:dyDescent="0.25">
      <c r="A13" s="140">
        <v>9</v>
      </c>
      <c r="B13" s="205" t="s">
        <v>78</v>
      </c>
      <c r="C13" s="206">
        <v>114</v>
      </c>
      <c r="D13" s="206">
        <v>169</v>
      </c>
      <c r="E13" s="206">
        <v>136</v>
      </c>
      <c r="F13" s="143">
        <f t="shared" si="0"/>
        <v>419</v>
      </c>
      <c r="G13" s="143">
        <f t="shared" si="1"/>
        <v>139.66666666666666</v>
      </c>
    </row>
    <row r="14" spans="1:7" ht="15.75" x14ac:dyDescent="0.25">
      <c r="A14" s="140">
        <v>10</v>
      </c>
      <c r="B14" s="207" t="s">
        <v>98</v>
      </c>
      <c r="C14" s="206">
        <v>160</v>
      </c>
      <c r="D14" s="206">
        <v>112</v>
      </c>
      <c r="E14" s="206">
        <v>136</v>
      </c>
      <c r="F14" s="143">
        <f t="shared" si="0"/>
        <v>408</v>
      </c>
      <c r="G14" s="143">
        <f t="shared" si="1"/>
        <v>136</v>
      </c>
    </row>
    <row r="15" spans="1:7" ht="15.75" x14ac:dyDescent="0.25">
      <c r="A15" s="140">
        <v>11</v>
      </c>
      <c r="B15" s="205" t="s">
        <v>99</v>
      </c>
      <c r="C15" s="206">
        <v>111</v>
      </c>
      <c r="D15" s="206">
        <v>128</v>
      </c>
      <c r="E15" s="206">
        <v>120</v>
      </c>
      <c r="F15" s="143">
        <f t="shared" si="0"/>
        <v>359</v>
      </c>
      <c r="G15" s="143">
        <f t="shared" si="1"/>
        <v>119.66666666666667</v>
      </c>
    </row>
    <row r="18" spans="1:6" ht="18.75" thickBot="1" x14ac:dyDescent="0.3">
      <c r="A18" s="319" t="s">
        <v>42</v>
      </c>
      <c r="B18" s="319"/>
      <c r="C18" s="319"/>
      <c r="D18" s="319"/>
      <c r="E18" s="319"/>
      <c r="F18" s="319"/>
    </row>
    <row r="19" spans="1:6" x14ac:dyDescent="0.2">
      <c r="A19" s="135" t="s">
        <v>0</v>
      </c>
      <c r="B19" s="136" t="s">
        <v>32</v>
      </c>
      <c r="C19" s="136" t="s">
        <v>33</v>
      </c>
      <c r="D19" s="136" t="s">
        <v>3</v>
      </c>
      <c r="E19" s="136" t="s">
        <v>43</v>
      </c>
      <c r="F19" s="136" t="s">
        <v>36</v>
      </c>
    </row>
    <row r="20" spans="1:6" ht="15.75" x14ac:dyDescent="0.25">
      <c r="A20" s="200">
        <v>1</v>
      </c>
      <c r="B20" s="201" t="s">
        <v>27</v>
      </c>
      <c r="C20" s="202">
        <v>171</v>
      </c>
      <c r="D20" s="202">
        <v>160</v>
      </c>
      <c r="E20" s="203">
        <f>C20+D20</f>
        <v>331</v>
      </c>
      <c r="F20" s="203">
        <f t="shared" ref="F20:F30" si="2">E20/2</f>
        <v>165.5</v>
      </c>
    </row>
    <row r="21" spans="1:6" ht="15.75" x14ac:dyDescent="0.25">
      <c r="A21" s="200">
        <v>2</v>
      </c>
      <c r="B21" s="204" t="s">
        <v>97</v>
      </c>
      <c r="C21" s="202">
        <v>160</v>
      </c>
      <c r="D21" s="202">
        <v>166</v>
      </c>
      <c r="E21" s="203">
        <f t="shared" ref="E21:E30" si="3">C21+D21</f>
        <v>326</v>
      </c>
      <c r="F21" s="203">
        <f t="shared" si="2"/>
        <v>163</v>
      </c>
    </row>
    <row r="22" spans="1:6" ht="15.75" x14ac:dyDescent="0.25">
      <c r="A22" s="200">
        <v>3</v>
      </c>
      <c r="B22" s="201" t="s">
        <v>28</v>
      </c>
      <c r="C22" s="202">
        <v>168</v>
      </c>
      <c r="D22" s="202">
        <v>157</v>
      </c>
      <c r="E22" s="203">
        <f t="shared" si="3"/>
        <v>325</v>
      </c>
      <c r="F22" s="203">
        <f t="shared" si="2"/>
        <v>162.5</v>
      </c>
    </row>
    <row r="23" spans="1:6" ht="15.75" x14ac:dyDescent="0.25">
      <c r="A23" s="200">
        <v>4</v>
      </c>
      <c r="B23" s="201" t="s">
        <v>79</v>
      </c>
      <c r="C23" s="202">
        <v>166</v>
      </c>
      <c r="D23" s="202">
        <v>157</v>
      </c>
      <c r="E23" s="203">
        <f t="shared" si="3"/>
        <v>323</v>
      </c>
      <c r="F23" s="203">
        <f t="shared" si="2"/>
        <v>161.5</v>
      </c>
    </row>
    <row r="24" spans="1:6" ht="15.75" x14ac:dyDescent="0.25">
      <c r="A24" s="200">
        <v>5</v>
      </c>
      <c r="B24" s="204" t="s">
        <v>9</v>
      </c>
      <c r="C24" s="202">
        <v>149</v>
      </c>
      <c r="D24" s="202">
        <v>158</v>
      </c>
      <c r="E24" s="203">
        <f t="shared" si="3"/>
        <v>307</v>
      </c>
      <c r="F24" s="203">
        <f t="shared" si="2"/>
        <v>153.5</v>
      </c>
    </row>
    <row r="25" spans="1:6" ht="15.75" x14ac:dyDescent="0.25">
      <c r="A25" s="200">
        <v>6</v>
      </c>
      <c r="B25" s="201" t="s">
        <v>47</v>
      </c>
      <c r="C25" s="202">
        <v>143</v>
      </c>
      <c r="D25" s="202">
        <v>130</v>
      </c>
      <c r="E25" s="203">
        <f t="shared" si="3"/>
        <v>273</v>
      </c>
      <c r="F25" s="203">
        <f t="shared" si="2"/>
        <v>136.5</v>
      </c>
    </row>
    <row r="26" spans="1:6" ht="15.75" x14ac:dyDescent="0.25">
      <c r="A26" s="116">
        <v>7</v>
      </c>
      <c r="B26" s="117" t="s">
        <v>99</v>
      </c>
      <c r="C26" s="118">
        <v>128</v>
      </c>
      <c r="D26" s="118">
        <v>141</v>
      </c>
      <c r="E26" s="119">
        <f t="shared" si="3"/>
        <v>269</v>
      </c>
      <c r="F26" s="119">
        <f t="shared" si="2"/>
        <v>134.5</v>
      </c>
    </row>
    <row r="27" spans="1:6" ht="15.75" x14ac:dyDescent="0.25">
      <c r="A27" s="116">
        <v>8</v>
      </c>
      <c r="B27" s="117" t="s">
        <v>78</v>
      </c>
      <c r="C27" s="118">
        <v>129</v>
      </c>
      <c r="D27" s="118">
        <v>119</v>
      </c>
      <c r="E27" s="119">
        <f t="shared" si="3"/>
        <v>248</v>
      </c>
      <c r="F27" s="119">
        <f t="shared" si="2"/>
        <v>124</v>
      </c>
    </row>
    <row r="28" spans="1:6" ht="15.75" x14ac:dyDescent="0.25">
      <c r="A28" s="116">
        <v>9</v>
      </c>
      <c r="B28" s="117" t="s">
        <v>20</v>
      </c>
      <c r="C28" s="118">
        <v>126</v>
      </c>
      <c r="D28" s="118">
        <v>113</v>
      </c>
      <c r="E28" s="119">
        <f t="shared" si="3"/>
        <v>239</v>
      </c>
      <c r="F28" s="119">
        <f t="shared" si="2"/>
        <v>119.5</v>
      </c>
    </row>
    <row r="29" spans="1:6" ht="15.75" x14ac:dyDescent="0.25">
      <c r="A29" s="116">
        <v>10</v>
      </c>
      <c r="B29" s="134" t="s">
        <v>98</v>
      </c>
      <c r="C29" s="118">
        <v>106</v>
      </c>
      <c r="D29" s="118">
        <v>125</v>
      </c>
      <c r="E29" s="119">
        <f t="shared" si="3"/>
        <v>231</v>
      </c>
      <c r="F29" s="119">
        <f t="shared" si="2"/>
        <v>115.5</v>
      </c>
    </row>
    <row r="30" spans="1:6" ht="15.75" x14ac:dyDescent="0.25">
      <c r="A30" s="116">
        <v>11</v>
      </c>
      <c r="B30" s="117" t="s">
        <v>7</v>
      </c>
      <c r="C30" s="118">
        <v>98</v>
      </c>
      <c r="D30" s="118">
        <v>129</v>
      </c>
      <c r="E30" s="119">
        <f t="shared" si="3"/>
        <v>227</v>
      </c>
      <c r="F30" s="119">
        <f t="shared" si="2"/>
        <v>113.5</v>
      </c>
    </row>
    <row r="33" spans="1:6" ht="18.75" thickBot="1" x14ac:dyDescent="0.3">
      <c r="A33" s="319" t="s">
        <v>44</v>
      </c>
      <c r="B33" s="319"/>
      <c r="C33" s="319"/>
      <c r="D33" s="319"/>
      <c r="E33" s="319"/>
      <c r="F33" s="319"/>
    </row>
    <row r="34" spans="1:6" x14ac:dyDescent="0.2">
      <c r="A34" s="135" t="s">
        <v>0</v>
      </c>
      <c r="B34" s="136" t="s">
        <v>32</v>
      </c>
      <c r="C34" s="136" t="s">
        <v>33</v>
      </c>
      <c r="D34" s="136" t="s">
        <v>3</v>
      </c>
      <c r="E34" s="136" t="s">
        <v>43</v>
      </c>
      <c r="F34" s="136" t="s">
        <v>36</v>
      </c>
    </row>
    <row r="35" spans="1:6" ht="15.75" x14ac:dyDescent="0.25">
      <c r="A35" s="200">
        <v>1</v>
      </c>
      <c r="B35" s="201" t="s">
        <v>79</v>
      </c>
      <c r="C35" s="202">
        <v>211</v>
      </c>
      <c r="D35" s="202">
        <v>167</v>
      </c>
      <c r="E35" s="203">
        <f t="shared" ref="E35:E40" si="4">C35+D35</f>
        <v>378</v>
      </c>
      <c r="F35" s="203">
        <f t="shared" ref="F35:F40" si="5">E35/2</f>
        <v>189</v>
      </c>
    </row>
    <row r="36" spans="1:6" ht="15.75" x14ac:dyDescent="0.25">
      <c r="A36" s="200">
        <v>2</v>
      </c>
      <c r="B36" s="201" t="s">
        <v>47</v>
      </c>
      <c r="C36" s="202">
        <v>184</v>
      </c>
      <c r="D36" s="202">
        <v>168</v>
      </c>
      <c r="E36" s="203">
        <f t="shared" si="4"/>
        <v>352</v>
      </c>
      <c r="F36" s="203">
        <f t="shared" si="5"/>
        <v>176</v>
      </c>
    </row>
    <row r="37" spans="1:6" ht="15.75" x14ac:dyDescent="0.25">
      <c r="A37" s="200">
        <v>3</v>
      </c>
      <c r="B37" s="204" t="s">
        <v>9</v>
      </c>
      <c r="C37" s="202">
        <v>157</v>
      </c>
      <c r="D37" s="202">
        <v>162</v>
      </c>
      <c r="E37" s="203">
        <f t="shared" si="4"/>
        <v>319</v>
      </c>
      <c r="F37" s="203">
        <f t="shared" si="5"/>
        <v>159.5</v>
      </c>
    </row>
    <row r="38" spans="1:6" ht="15.75" x14ac:dyDescent="0.25">
      <c r="A38" s="116">
        <v>4</v>
      </c>
      <c r="B38" s="117" t="s">
        <v>28</v>
      </c>
      <c r="C38" s="118">
        <v>126</v>
      </c>
      <c r="D38" s="118">
        <v>155</v>
      </c>
      <c r="E38" s="119">
        <f t="shared" si="4"/>
        <v>281</v>
      </c>
      <c r="F38" s="119">
        <f t="shared" si="5"/>
        <v>140.5</v>
      </c>
    </row>
    <row r="39" spans="1:6" ht="15.75" x14ac:dyDescent="0.25">
      <c r="A39" s="116">
        <v>5</v>
      </c>
      <c r="B39" s="117" t="s">
        <v>27</v>
      </c>
      <c r="C39" s="118">
        <v>163</v>
      </c>
      <c r="D39" s="118">
        <v>103</v>
      </c>
      <c r="E39" s="119">
        <f t="shared" si="4"/>
        <v>266</v>
      </c>
      <c r="F39" s="119">
        <f t="shared" si="5"/>
        <v>133</v>
      </c>
    </row>
    <row r="40" spans="1:6" ht="15.75" x14ac:dyDescent="0.25">
      <c r="A40" s="116">
        <v>6</v>
      </c>
      <c r="B40" s="120" t="s">
        <v>97</v>
      </c>
      <c r="C40" s="118">
        <v>117</v>
      </c>
      <c r="D40" s="118">
        <v>123</v>
      </c>
      <c r="E40" s="119">
        <f t="shared" si="4"/>
        <v>240</v>
      </c>
      <c r="F40" s="119">
        <f t="shared" si="5"/>
        <v>120</v>
      </c>
    </row>
  </sheetData>
  <mergeCells count="4">
    <mergeCell ref="A3:G3"/>
    <mergeCell ref="A18:F18"/>
    <mergeCell ref="A33:F33"/>
    <mergeCell ref="A1:G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I27" sqref="I27"/>
    </sheetView>
  </sheetViews>
  <sheetFormatPr defaultRowHeight="12.75" x14ac:dyDescent="0.2"/>
  <cols>
    <col min="2" max="2" width="22.85546875" bestFit="1" customWidth="1"/>
  </cols>
  <sheetData>
    <row r="1" spans="1:7" ht="20.25" x14ac:dyDescent="0.3">
      <c r="A1" s="320" t="s">
        <v>106</v>
      </c>
      <c r="B1" s="320"/>
      <c r="C1" s="320"/>
      <c r="D1" s="320"/>
      <c r="E1" s="320"/>
      <c r="F1" s="320"/>
      <c r="G1" s="320"/>
    </row>
    <row r="3" spans="1:7" ht="18.75" thickBot="1" x14ac:dyDescent="0.3">
      <c r="A3" s="319" t="s">
        <v>49</v>
      </c>
      <c r="B3" s="319"/>
      <c r="C3" s="319"/>
      <c r="D3" s="319"/>
      <c r="E3" s="319"/>
      <c r="F3" s="319"/>
      <c r="G3" s="319"/>
    </row>
    <row r="4" spans="1:7" x14ac:dyDescent="0.2">
      <c r="A4" s="135" t="s">
        <v>0</v>
      </c>
      <c r="B4" s="136" t="s">
        <v>32</v>
      </c>
      <c r="C4" s="136" t="s">
        <v>33</v>
      </c>
      <c r="D4" s="136" t="s">
        <v>3</v>
      </c>
      <c r="E4" s="136" t="s">
        <v>34</v>
      </c>
      <c r="F4" s="136" t="s">
        <v>43</v>
      </c>
      <c r="G4" s="136" t="s">
        <v>36</v>
      </c>
    </row>
    <row r="5" spans="1:7" ht="15.75" x14ac:dyDescent="0.25">
      <c r="A5" s="200">
        <v>1</v>
      </c>
      <c r="B5" s="201" t="s">
        <v>12</v>
      </c>
      <c r="C5" s="202">
        <v>166</v>
      </c>
      <c r="D5" s="202">
        <v>243</v>
      </c>
      <c r="E5" s="202">
        <v>159</v>
      </c>
      <c r="F5" s="203">
        <f t="shared" ref="F5:F24" si="0">C5+D5+E5</f>
        <v>568</v>
      </c>
      <c r="G5" s="203">
        <f t="shared" ref="G5:G24" si="1">F5/3</f>
        <v>189.33333333333334</v>
      </c>
    </row>
    <row r="6" spans="1:7" ht="15.75" x14ac:dyDescent="0.25">
      <c r="A6" s="200">
        <v>2</v>
      </c>
      <c r="B6" s="201" t="s">
        <v>55</v>
      </c>
      <c r="C6" s="202">
        <v>192</v>
      </c>
      <c r="D6" s="202">
        <v>181</v>
      </c>
      <c r="E6" s="202">
        <v>180</v>
      </c>
      <c r="F6" s="203">
        <f t="shared" si="0"/>
        <v>553</v>
      </c>
      <c r="G6" s="203">
        <f t="shared" si="1"/>
        <v>184.33333333333334</v>
      </c>
    </row>
    <row r="7" spans="1:7" ht="15.75" x14ac:dyDescent="0.25">
      <c r="A7" s="200">
        <v>3</v>
      </c>
      <c r="B7" s="201" t="s">
        <v>14</v>
      </c>
      <c r="C7" s="202">
        <v>190</v>
      </c>
      <c r="D7" s="202">
        <v>203</v>
      </c>
      <c r="E7" s="202">
        <v>156</v>
      </c>
      <c r="F7" s="203">
        <f t="shared" si="0"/>
        <v>549</v>
      </c>
      <c r="G7" s="203">
        <f t="shared" si="1"/>
        <v>183</v>
      </c>
    </row>
    <row r="8" spans="1:7" ht="15.75" x14ac:dyDescent="0.25">
      <c r="A8" s="200">
        <v>4</v>
      </c>
      <c r="B8" s="201" t="s">
        <v>22</v>
      </c>
      <c r="C8" s="202">
        <v>172</v>
      </c>
      <c r="D8" s="202">
        <v>198</v>
      </c>
      <c r="E8" s="202">
        <v>173</v>
      </c>
      <c r="F8" s="203">
        <f t="shared" si="0"/>
        <v>543</v>
      </c>
      <c r="G8" s="203">
        <f t="shared" si="1"/>
        <v>181</v>
      </c>
    </row>
    <row r="9" spans="1:7" ht="15.75" x14ac:dyDescent="0.25">
      <c r="A9" s="200">
        <v>5</v>
      </c>
      <c r="B9" s="204" t="s">
        <v>100</v>
      </c>
      <c r="C9" s="202">
        <v>198</v>
      </c>
      <c r="D9" s="202">
        <v>175</v>
      </c>
      <c r="E9" s="202">
        <v>165</v>
      </c>
      <c r="F9" s="203">
        <f t="shared" si="0"/>
        <v>538</v>
      </c>
      <c r="G9" s="203">
        <f t="shared" si="1"/>
        <v>179.33333333333334</v>
      </c>
    </row>
    <row r="10" spans="1:7" ht="15.75" x14ac:dyDescent="0.25">
      <c r="A10" s="200">
        <v>6</v>
      </c>
      <c r="B10" s="204" t="s">
        <v>30</v>
      </c>
      <c r="C10" s="202">
        <v>181</v>
      </c>
      <c r="D10" s="202">
        <v>162</v>
      </c>
      <c r="E10" s="202">
        <v>180</v>
      </c>
      <c r="F10" s="203">
        <f t="shared" si="0"/>
        <v>523</v>
      </c>
      <c r="G10" s="203">
        <f t="shared" si="1"/>
        <v>174.33333333333334</v>
      </c>
    </row>
    <row r="11" spans="1:7" ht="15.75" x14ac:dyDescent="0.25">
      <c r="A11" s="200">
        <v>7</v>
      </c>
      <c r="B11" s="208" t="s">
        <v>13</v>
      </c>
      <c r="C11" s="202">
        <v>192</v>
      </c>
      <c r="D11" s="202">
        <v>171</v>
      </c>
      <c r="E11" s="202">
        <v>139</v>
      </c>
      <c r="F11" s="203">
        <f t="shared" si="0"/>
        <v>502</v>
      </c>
      <c r="G11" s="203">
        <f t="shared" si="1"/>
        <v>167.33333333333334</v>
      </c>
    </row>
    <row r="12" spans="1:7" ht="15.75" x14ac:dyDescent="0.25">
      <c r="A12" s="200">
        <v>8</v>
      </c>
      <c r="B12" s="204" t="s">
        <v>10</v>
      </c>
      <c r="C12" s="202">
        <v>178</v>
      </c>
      <c r="D12" s="202">
        <v>164</v>
      </c>
      <c r="E12" s="202">
        <v>156</v>
      </c>
      <c r="F12" s="203">
        <f t="shared" si="0"/>
        <v>498</v>
      </c>
      <c r="G12" s="203">
        <f t="shared" si="1"/>
        <v>166</v>
      </c>
    </row>
    <row r="13" spans="1:7" ht="15.75" x14ac:dyDescent="0.25">
      <c r="A13" s="200">
        <v>9</v>
      </c>
      <c r="B13" s="204" t="s">
        <v>52</v>
      </c>
      <c r="C13" s="202">
        <v>170</v>
      </c>
      <c r="D13" s="202">
        <v>173</v>
      </c>
      <c r="E13" s="202">
        <v>155</v>
      </c>
      <c r="F13" s="203">
        <f t="shared" si="0"/>
        <v>498</v>
      </c>
      <c r="G13" s="203">
        <f t="shared" si="1"/>
        <v>166</v>
      </c>
    </row>
    <row r="14" spans="1:7" ht="15.75" x14ac:dyDescent="0.25">
      <c r="A14" s="200">
        <v>10</v>
      </c>
      <c r="B14" s="204" t="s">
        <v>89</v>
      </c>
      <c r="C14" s="202">
        <v>158</v>
      </c>
      <c r="D14" s="202">
        <v>172</v>
      </c>
      <c r="E14" s="202">
        <v>135</v>
      </c>
      <c r="F14" s="203">
        <f t="shared" si="0"/>
        <v>465</v>
      </c>
      <c r="G14" s="203">
        <f t="shared" si="1"/>
        <v>155</v>
      </c>
    </row>
    <row r="15" spans="1:7" ht="15.75" x14ac:dyDescent="0.25">
      <c r="A15" s="200">
        <v>11</v>
      </c>
      <c r="B15" s="204" t="s">
        <v>25</v>
      </c>
      <c r="C15" s="202">
        <v>131</v>
      </c>
      <c r="D15" s="202">
        <v>173</v>
      </c>
      <c r="E15" s="202">
        <v>150</v>
      </c>
      <c r="F15" s="203">
        <f t="shared" si="0"/>
        <v>454</v>
      </c>
      <c r="G15" s="203">
        <f t="shared" si="1"/>
        <v>151.33333333333334</v>
      </c>
    </row>
    <row r="16" spans="1:7" ht="15.75" x14ac:dyDescent="0.25">
      <c r="A16" s="200">
        <v>12</v>
      </c>
      <c r="B16" s="201" t="s">
        <v>15</v>
      </c>
      <c r="C16" s="202">
        <v>134</v>
      </c>
      <c r="D16" s="202">
        <v>110</v>
      </c>
      <c r="E16" s="202">
        <v>198</v>
      </c>
      <c r="F16" s="203">
        <f t="shared" si="0"/>
        <v>442</v>
      </c>
      <c r="G16" s="203">
        <f t="shared" si="1"/>
        <v>147.33333333333334</v>
      </c>
    </row>
    <row r="17" spans="1:7" ht="15.75" x14ac:dyDescent="0.25">
      <c r="A17" s="116">
        <v>13</v>
      </c>
      <c r="B17" s="117" t="s">
        <v>8</v>
      </c>
      <c r="C17" s="118">
        <v>143</v>
      </c>
      <c r="D17" s="118">
        <v>146</v>
      </c>
      <c r="E17" s="118">
        <v>152</v>
      </c>
      <c r="F17" s="119">
        <f t="shared" si="0"/>
        <v>441</v>
      </c>
      <c r="G17" s="119">
        <f t="shared" si="1"/>
        <v>147</v>
      </c>
    </row>
    <row r="18" spans="1:7" ht="15.75" x14ac:dyDescent="0.25">
      <c r="A18" s="116">
        <v>14</v>
      </c>
      <c r="B18" s="117" t="s">
        <v>56</v>
      </c>
      <c r="C18" s="118">
        <v>154</v>
      </c>
      <c r="D18" s="118">
        <v>142</v>
      </c>
      <c r="E18" s="118">
        <v>144</v>
      </c>
      <c r="F18" s="119">
        <f t="shared" si="0"/>
        <v>440</v>
      </c>
      <c r="G18" s="119">
        <f t="shared" si="1"/>
        <v>146.66666666666666</v>
      </c>
    </row>
    <row r="19" spans="1:7" ht="15.75" x14ac:dyDescent="0.25">
      <c r="A19" s="116">
        <v>15</v>
      </c>
      <c r="B19" s="137" t="s">
        <v>96</v>
      </c>
      <c r="C19" s="118">
        <v>135</v>
      </c>
      <c r="D19" s="118">
        <v>160</v>
      </c>
      <c r="E19" s="118">
        <v>143</v>
      </c>
      <c r="F19" s="119">
        <f t="shared" si="0"/>
        <v>438</v>
      </c>
      <c r="G19" s="119">
        <f t="shared" si="1"/>
        <v>146</v>
      </c>
    </row>
    <row r="20" spans="1:7" ht="15.75" x14ac:dyDescent="0.25">
      <c r="A20" s="116">
        <v>16</v>
      </c>
      <c r="B20" s="134" t="s">
        <v>92</v>
      </c>
      <c r="C20" s="118">
        <v>118</v>
      </c>
      <c r="D20" s="118">
        <v>154</v>
      </c>
      <c r="E20" s="118">
        <v>165</v>
      </c>
      <c r="F20" s="119">
        <f t="shared" si="0"/>
        <v>437</v>
      </c>
      <c r="G20" s="119">
        <f t="shared" si="1"/>
        <v>145.66666666666666</v>
      </c>
    </row>
    <row r="21" spans="1:7" ht="15.75" x14ac:dyDescent="0.25">
      <c r="A21" s="116">
        <v>17</v>
      </c>
      <c r="B21" s="117" t="s">
        <v>101</v>
      </c>
      <c r="C21" s="118">
        <v>126</v>
      </c>
      <c r="D21" s="118">
        <v>116</v>
      </c>
      <c r="E21" s="118">
        <v>148</v>
      </c>
      <c r="F21" s="119">
        <f t="shared" si="0"/>
        <v>390</v>
      </c>
      <c r="G21" s="119">
        <f t="shared" si="1"/>
        <v>130</v>
      </c>
    </row>
    <row r="22" spans="1:7" ht="15.75" x14ac:dyDescent="0.25">
      <c r="A22" s="116">
        <v>18</v>
      </c>
      <c r="B22" s="120" t="s">
        <v>17</v>
      </c>
      <c r="C22" s="118">
        <v>144</v>
      </c>
      <c r="D22" s="118">
        <v>105</v>
      </c>
      <c r="E22" s="118">
        <v>121</v>
      </c>
      <c r="F22" s="119">
        <f t="shared" si="0"/>
        <v>370</v>
      </c>
      <c r="G22" s="119">
        <f t="shared" si="1"/>
        <v>123.33333333333333</v>
      </c>
    </row>
    <row r="23" spans="1:7" ht="15.75" x14ac:dyDescent="0.25">
      <c r="A23" s="116">
        <v>19</v>
      </c>
      <c r="B23" s="137" t="s">
        <v>70</v>
      </c>
      <c r="C23" s="118">
        <v>107</v>
      </c>
      <c r="D23" s="118">
        <v>120</v>
      </c>
      <c r="E23" s="118">
        <v>124</v>
      </c>
      <c r="F23" s="119">
        <f t="shared" si="0"/>
        <v>351</v>
      </c>
      <c r="G23" s="119">
        <f t="shared" si="1"/>
        <v>117</v>
      </c>
    </row>
    <row r="24" spans="1:7" ht="15.75" x14ac:dyDescent="0.25">
      <c r="A24" s="116">
        <v>20</v>
      </c>
      <c r="B24" s="134" t="s">
        <v>76</v>
      </c>
      <c r="C24" s="118">
        <v>124</v>
      </c>
      <c r="D24" s="118">
        <v>103</v>
      </c>
      <c r="E24" s="118">
        <v>112</v>
      </c>
      <c r="F24" s="119">
        <f t="shared" si="0"/>
        <v>339</v>
      </c>
      <c r="G24" s="119">
        <f t="shared" si="1"/>
        <v>113</v>
      </c>
    </row>
    <row r="27" spans="1:7" ht="18.75" thickBot="1" x14ac:dyDescent="0.3">
      <c r="A27" s="319" t="s">
        <v>42</v>
      </c>
      <c r="B27" s="319"/>
      <c r="C27" s="319"/>
      <c r="D27" s="319"/>
      <c r="E27" s="319"/>
      <c r="F27" s="319"/>
    </row>
    <row r="28" spans="1:7" x14ac:dyDescent="0.2">
      <c r="A28" s="135" t="s">
        <v>0</v>
      </c>
      <c r="B28" s="136" t="s">
        <v>32</v>
      </c>
      <c r="C28" s="136" t="s">
        <v>33</v>
      </c>
      <c r="D28" s="136" t="s">
        <v>3</v>
      </c>
      <c r="E28" s="136" t="s">
        <v>43</v>
      </c>
      <c r="F28" s="136" t="s">
        <v>36</v>
      </c>
    </row>
    <row r="29" spans="1:7" ht="15.75" x14ac:dyDescent="0.25">
      <c r="A29" s="200">
        <v>1</v>
      </c>
      <c r="B29" s="201" t="s">
        <v>14</v>
      </c>
      <c r="C29" s="202">
        <v>200</v>
      </c>
      <c r="D29" s="202">
        <v>203</v>
      </c>
      <c r="E29" s="203">
        <f>C29+D29</f>
        <v>403</v>
      </c>
      <c r="F29" s="203">
        <f t="shared" ref="F29:F40" si="2">E29/2</f>
        <v>201.5</v>
      </c>
    </row>
    <row r="30" spans="1:7" ht="15.75" x14ac:dyDescent="0.25">
      <c r="A30" s="200">
        <v>2</v>
      </c>
      <c r="B30" s="204" t="s">
        <v>30</v>
      </c>
      <c r="C30" s="202">
        <v>203</v>
      </c>
      <c r="D30" s="202">
        <v>179</v>
      </c>
      <c r="E30" s="203">
        <f t="shared" ref="E30:E40" si="3">C30+D30</f>
        <v>382</v>
      </c>
      <c r="F30" s="203">
        <f t="shared" si="2"/>
        <v>191</v>
      </c>
    </row>
    <row r="31" spans="1:7" ht="15.75" x14ac:dyDescent="0.25">
      <c r="A31" s="200">
        <v>3</v>
      </c>
      <c r="B31" s="201" t="s">
        <v>22</v>
      </c>
      <c r="C31" s="202">
        <v>180</v>
      </c>
      <c r="D31" s="202">
        <v>177</v>
      </c>
      <c r="E31" s="203">
        <f t="shared" si="3"/>
        <v>357</v>
      </c>
      <c r="F31" s="203">
        <f t="shared" si="2"/>
        <v>178.5</v>
      </c>
    </row>
    <row r="32" spans="1:7" ht="15.75" x14ac:dyDescent="0.25">
      <c r="A32" s="200">
        <v>4</v>
      </c>
      <c r="B32" s="201" t="s">
        <v>12</v>
      </c>
      <c r="C32" s="202">
        <v>215</v>
      </c>
      <c r="D32" s="202">
        <v>140</v>
      </c>
      <c r="E32" s="203">
        <f t="shared" si="3"/>
        <v>355</v>
      </c>
      <c r="F32" s="203">
        <f t="shared" si="2"/>
        <v>177.5</v>
      </c>
    </row>
    <row r="33" spans="1:6" ht="15.75" x14ac:dyDescent="0.25">
      <c r="A33" s="200">
        <v>5</v>
      </c>
      <c r="B33" s="201" t="s">
        <v>55</v>
      </c>
      <c r="C33" s="202">
        <v>197</v>
      </c>
      <c r="D33" s="202">
        <v>158</v>
      </c>
      <c r="E33" s="203">
        <f t="shared" si="3"/>
        <v>355</v>
      </c>
      <c r="F33" s="203">
        <f t="shared" si="2"/>
        <v>177.5</v>
      </c>
    </row>
    <row r="34" spans="1:6" ht="15.75" x14ac:dyDescent="0.25">
      <c r="A34" s="200">
        <v>6</v>
      </c>
      <c r="B34" s="204" t="s">
        <v>89</v>
      </c>
      <c r="C34" s="202">
        <v>176</v>
      </c>
      <c r="D34" s="202">
        <v>163</v>
      </c>
      <c r="E34" s="203">
        <f t="shared" si="3"/>
        <v>339</v>
      </c>
      <c r="F34" s="203">
        <f t="shared" si="2"/>
        <v>169.5</v>
      </c>
    </row>
    <row r="35" spans="1:6" ht="15.75" x14ac:dyDescent="0.25">
      <c r="A35" s="116">
        <v>7</v>
      </c>
      <c r="B35" s="120" t="s">
        <v>10</v>
      </c>
      <c r="C35" s="118">
        <v>149</v>
      </c>
      <c r="D35" s="118">
        <v>189</v>
      </c>
      <c r="E35" s="119">
        <f t="shared" si="3"/>
        <v>338</v>
      </c>
      <c r="F35" s="119">
        <f t="shared" si="2"/>
        <v>169</v>
      </c>
    </row>
    <row r="36" spans="1:6" ht="15.75" x14ac:dyDescent="0.25">
      <c r="A36" s="116">
        <v>8</v>
      </c>
      <c r="B36" s="117" t="s">
        <v>15</v>
      </c>
      <c r="C36" s="118">
        <v>177</v>
      </c>
      <c r="D36" s="118">
        <v>156</v>
      </c>
      <c r="E36" s="119">
        <f t="shared" si="3"/>
        <v>333</v>
      </c>
      <c r="F36" s="119">
        <f t="shared" si="2"/>
        <v>166.5</v>
      </c>
    </row>
    <row r="37" spans="1:6" ht="15.75" x14ac:dyDescent="0.25">
      <c r="A37" s="116">
        <v>9</v>
      </c>
      <c r="B37" s="137" t="s">
        <v>13</v>
      </c>
      <c r="C37" s="118">
        <v>133</v>
      </c>
      <c r="D37" s="118">
        <v>192</v>
      </c>
      <c r="E37" s="119">
        <f t="shared" si="3"/>
        <v>325</v>
      </c>
      <c r="F37" s="119">
        <f t="shared" si="2"/>
        <v>162.5</v>
      </c>
    </row>
    <row r="38" spans="1:6" ht="15.75" x14ac:dyDescent="0.25">
      <c r="A38" s="116">
        <v>10</v>
      </c>
      <c r="B38" s="120" t="s">
        <v>52</v>
      </c>
      <c r="C38" s="118">
        <v>160</v>
      </c>
      <c r="D38" s="118">
        <v>161</v>
      </c>
      <c r="E38" s="119">
        <f t="shared" si="3"/>
        <v>321</v>
      </c>
      <c r="F38" s="119">
        <f t="shared" si="2"/>
        <v>160.5</v>
      </c>
    </row>
    <row r="39" spans="1:6" ht="15.75" x14ac:dyDescent="0.25">
      <c r="A39" s="116">
        <v>11</v>
      </c>
      <c r="B39" s="120" t="s">
        <v>25</v>
      </c>
      <c r="C39" s="118">
        <v>148</v>
      </c>
      <c r="D39" s="118">
        <v>160</v>
      </c>
      <c r="E39" s="119">
        <f t="shared" si="3"/>
        <v>308</v>
      </c>
      <c r="F39" s="119">
        <f t="shared" si="2"/>
        <v>154</v>
      </c>
    </row>
    <row r="40" spans="1:6" ht="15.75" x14ac:dyDescent="0.25">
      <c r="A40" s="116">
        <v>12</v>
      </c>
      <c r="B40" s="120" t="s">
        <v>100</v>
      </c>
      <c r="C40" s="118">
        <v>168</v>
      </c>
      <c r="D40" s="118">
        <v>125</v>
      </c>
      <c r="E40" s="119">
        <f t="shared" si="3"/>
        <v>293</v>
      </c>
      <c r="F40" s="119">
        <f t="shared" si="2"/>
        <v>146.5</v>
      </c>
    </row>
    <row r="43" spans="1:6" ht="18.75" thickBot="1" x14ac:dyDescent="0.3">
      <c r="A43" s="319" t="s">
        <v>44</v>
      </c>
      <c r="B43" s="319"/>
      <c r="C43" s="319"/>
      <c r="D43" s="319"/>
      <c r="E43" s="319"/>
      <c r="F43" s="319"/>
    </row>
    <row r="44" spans="1:6" x14ac:dyDescent="0.2">
      <c r="A44" s="135" t="s">
        <v>0</v>
      </c>
      <c r="B44" s="136" t="s">
        <v>32</v>
      </c>
      <c r="C44" s="136" t="s">
        <v>33</v>
      </c>
      <c r="D44" s="136" t="s">
        <v>3</v>
      </c>
      <c r="E44" s="136" t="s">
        <v>43</v>
      </c>
      <c r="F44" s="136" t="s">
        <v>36</v>
      </c>
    </row>
    <row r="45" spans="1:6" ht="15.75" x14ac:dyDescent="0.25">
      <c r="A45" s="200">
        <v>1</v>
      </c>
      <c r="B45" s="201" t="s">
        <v>22</v>
      </c>
      <c r="C45" s="202">
        <v>211</v>
      </c>
      <c r="D45" s="202">
        <v>178</v>
      </c>
      <c r="E45" s="203">
        <f t="shared" ref="E45:E50" si="4">C45+D45</f>
        <v>389</v>
      </c>
      <c r="F45" s="203">
        <f t="shared" ref="F45:F50" si="5">E45/2</f>
        <v>194.5</v>
      </c>
    </row>
    <row r="46" spans="1:6" ht="15.75" x14ac:dyDescent="0.25">
      <c r="A46" s="200">
        <v>2</v>
      </c>
      <c r="B46" s="201" t="s">
        <v>55</v>
      </c>
      <c r="C46" s="202">
        <v>196</v>
      </c>
      <c r="D46" s="202">
        <v>159</v>
      </c>
      <c r="E46" s="203">
        <f t="shared" si="4"/>
        <v>355</v>
      </c>
      <c r="F46" s="203">
        <f t="shared" si="5"/>
        <v>177.5</v>
      </c>
    </row>
    <row r="47" spans="1:6" ht="15.75" x14ac:dyDescent="0.25">
      <c r="A47" s="200">
        <v>3</v>
      </c>
      <c r="B47" s="204" t="s">
        <v>30</v>
      </c>
      <c r="C47" s="202">
        <v>165</v>
      </c>
      <c r="D47" s="202">
        <v>156</v>
      </c>
      <c r="E47" s="203">
        <f t="shared" si="4"/>
        <v>321</v>
      </c>
      <c r="F47" s="203">
        <f t="shared" si="5"/>
        <v>160.5</v>
      </c>
    </row>
    <row r="48" spans="1:6" ht="15.75" x14ac:dyDescent="0.25">
      <c r="A48" s="116">
        <v>4</v>
      </c>
      <c r="B48" s="134" t="s">
        <v>89</v>
      </c>
      <c r="C48" s="118">
        <v>143</v>
      </c>
      <c r="D48" s="118">
        <v>156</v>
      </c>
      <c r="E48" s="119">
        <f t="shared" si="4"/>
        <v>299</v>
      </c>
      <c r="F48" s="119">
        <f t="shared" si="5"/>
        <v>149.5</v>
      </c>
    </row>
    <row r="49" spans="1:6" ht="15.75" x14ac:dyDescent="0.25">
      <c r="A49" s="116">
        <v>5</v>
      </c>
      <c r="B49" s="117" t="s">
        <v>14</v>
      </c>
      <c r="C49" s="118">
        <v>140</v>
      </c>
      <c r="D49" s="118">
        <v>147</v>
      </c>
      <c r="E49" s="119">
        <f t="shared" si="4"/>
        <v>287</v>
      </c>
      <c r="F49" s="119">
        <f t="shared" si="5"/>
        <v>143.5</v>
      </c>
    </row>
    <row r="50" spans="1:6" ht="15.75" x14ac:dyDescent="0.25">
      <c r="A50" s="116">
        <v>6</v>
      </c>
      <c r="B50" s="117" t="s">
        <v>12</v>
      </c>
      <c r="C50" s="118">
        <v>127</v>
      </c>
      <c r="D50" s="118">
        <v>148</v>
      </c>
      <c r="E50" s="119">
        <f t="shared" si="4"/>
        <v>275</v>
      </c>
      <c r="F50" s="119">
        <f t="shared" si="5"/>
        <v>137.5</v>
      </c>
    </row>
  </sheetData>
  <mergeCells count="4">
    <mergeCell ref="A3:G3"/>
    <mergeCell ref="A27:F27"/>
    <mergeCell ref="A43:F43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A68" sqref="A68:H70"/>
    </sheetView>
  </sheetViews>
  <sheetFormatPr defaultRowHeight="12.75" x14ac:dyDescent="0.2"/>
  <cols>
    <col min="2" max="2" width="22.140625" bestFit="1" customWidth="1"/>
    <col min="6" max="6" width="12" bestFit="1" customWidth="1"/>
    <col min="7" max="7" width="7.42578125" bestFit="1" customWidth="1"/>
    <col min="8" max="8" width="11.42578125" bestFit="1" customWidth="1"/>
  </cols>
  <sheetData>
    <row r="1" spans="1:8" ht="18" x14ac:dyDescent="0.25">
      <c r="A1" s="318" t="s">
        <v>107</v>
      </c>
      <c r="B1" s="318"/>
      <c r="C1" s="318"/>
      <c r="D1" s="318"/>
      <c r="E1" s="318"/>
      <c r="F1" s="318"/>
      <c r="G1" s="318"/>
      <c r="H1" s="318"/>
    </row>
    <row r="3" spans="1:8" x14ac:dyDescent="0.2">
      <c r="A3" s="321" t="s">
        <v>31</v>
      </c>
      <c r="B3" s="321"/>
      <c r="C3" s="321"/>
      <c r="D3" s="321"/>
      <c r="E3" s="321"/>
      <c r="F3" s="321"/>
      <c r="G3" s="321"/>
      <c r="H3" s="321"/>
    </row>
    <row r="5" spans="1:8" ht="15.75" x14ac:dyDescent="0.25">
      <c r="A5" s="2" t="s">
        <v>113</v>
      </c>
      <c r="B5" s="2" t="s">
        <v>32</v>
      </c>
      <c r="C5" s="2" t="s">
        <v>33</v>
      </c>
      <c r="D5" s="2" t="s">
        <v>3</v>
      </c>
      <c r="E5" s="2" t="s">
        <v>34</v>
      </c>
      <c r="F5" s="212" t="s">
        <v>65</v>
      </c>
      <c r="G5" s="2" t="s">
        <v>35</v>
      </c>
      <c r="H5" s="2" t="s">
        <v>36</v>
      </c>
    </row>
    <row r="6" spans="1:8" ht="15" x14ac:dyDescent="0.2">
      <c r="A6" s="270">
        <v>1</v>
      </c>
      <c r="B6" s="271" t="s">
        <v>15</v>
      </c>
      <c r="C6" s="270">
        <v>199</v>
      </c>
      <c r="D6" s="270">
        <v>159</v>
      </c>
      <c r="E6" s="270">
        <v>254</v>
      </c>
      <c r="F6" s="270"/>
      <c r="G6" s="272">
        <f>SUM(C6:F6)</f>
        <v>612</v>
      </c>
      <c r="H6" s="272">
        <f t="shared" ref="H6:H37" si="0">G6/3</f>
        <v>204</v>
      </c>
    </row>
    <row r="7" spans="1:8" ht="15" x14ac:dyDescent="0.2">
      <c r="A7" s="270">
        <v>2</v>
      </c>
      <c r="B7" s="271" t="s">
        <v>10</v>
      </c>
      <c r="C7" s="270">
        <v>141</v>
      </c>
      <c r="D7" s="270">
        <v>211</v>
      </c>
      <c r="E7" s="270">
        <v>222</v>
      </c>
      <c r="F7" s="270"/>
      <c r="G7" s="272">
        <f t="shared" ref="G7:G37" si="1">SUM(C7:F7)</f>
        <v>574</v>
      </c>
      <c r="H7" s="272">
        <f t="shared" si="0"/>
        <v>191.33333333333334</v>
      </c>
    </row>
    <row r="8" spans="1:8" ht="15" x14ac:dyDescent="0.2">
      <c r="A8" s="270">
        <v>3</v>
      </c>
      <c r="B8" s="273" t="s">
        <v>9</v>
      </c>
      <c r="C8" s="270">
        <v>180</v>
      </c>
      <c r="D8" s="270">
        <v>190</v>
      </c>
      <c r="E8" s="270">
        <v>200</v>
      </c>
      <c r="F8" s="270"/>
      <c r="G8" s="272">
        <f t="shared" si="1"/>
        <v>570</v>
      </c>
      <c r="H8" s="272">
        <f t="shared" si="0"/>
        <v>190</v>
      </c>
    </row>
    <row r="9" spans="1:8" ht="15" x14ac:dyDescent="0.2">
      <c r="A9" s="270">
        <v>4</v>
      </c>
      <c r="B9" s="273" t="s">
        <v>21</v>
      </c>
      <c r="C9" s="270">
        <v>150</v>
      </c>
      <c r="D9" s="270">
        <v>189</v>
      </c>
      <c r="E9" s="270">
        <v>222</v>
      </c>
      <c r="F9" s="270"/>
      <c r="G9" s="272">
        <f t="shared" si="1"/>
        <v>561</v>
      </c>
      <c r="H9" s="272">
        <f t="shared" si="0"/>
        <v>187</v>
      </c>
    </row>
    <row r="10" spans="1:8" ht="15" x14ac:dyDescent="0.2">
      <c r="A10" s="270">
        <v>5</v>
      </c>
      <c r="B10" s="273" t="s">
        <v>22</v>
      </c>
      <c r="C10" s="270">
        <v>159</v>
      </c>
      <c r="D10" s="270">
        <v>177</v>
      </c>
      <c r="E10" s="270">
        <v>209</v>
      </c>
      <c r="F10" s="270"/>
      <c r="G10" s="272">
        <f t="shared" si="1"/>
        <v>545</v>
      </c>
      <c r="H10" s="272">
        <f t="shared" si="0"/>
        <v>181.66666666666666</v>
      </c>
    </row>
    <row r="11" spans="1:8" ht="15" x14ac:dyDescent="0.2">
      <c r="A11" s="270">
        <v>6</v>
      </c>
      <c r="B11" s="273" t="s">
        <v>19</v>
      </c>
      <c r="C11" s="270">
        <v>164</v>
      </c>
      <c r="D11" s="270">
        <v>171</v>
      </c>
      <c r="E11" s="270">
        <v>190</v>
      </c>
      <c r="F11" s="270"/>
      <c r="G11" s="272">
        <f t="shared" si="1"/>
        <v>525</v>
      </c>
      <c r="H11" s="272">
        <f t="shared" si="0"/>
        <v>175</v>
      </c>
    </row>
    <row r="12" spans="1:8" ht="15" x14ac:dyDescent="0.2">
      <c r="A12" s="270">
        <v>7</v>
      </c>
      <c r="B12" s="271" t="s">
        <v>55</v>
      </c>
      <c r="C12" s="270">
        <v>154</v>
      </c>
      <c r="D12" s="270">
        <v>196</v>
      </c>
      <c r="E12" s="270">
        <v>166</v>
      </c>
      <c r="F12" s="270"/>
      <c r="G12" s="272">
        <f t="shared" si="1"/>
        <v>516</v>
      </c>
      <c r="H12" s="272">
        <f t="shared" si="0"/>
        <v>172</v>
      </c>
    </row>
    <row r="13" spans="1:8" ht="15" x14ac:dyDescent="0.2">
      <c r="A13" s="270">
        <v>8</v>
      </c>
      <c r="B13" s="273" t="s">
        <v>28</v>
      </c>
      <c r="C13" s="270">
        <v>192</v>
      </c>
      <c r="D13" s="270">
        <v>158</v>
      </c>
      <c r="E13" s="270">
        <v>164</v>
      </c>
      <c r="F13" s="270"/>
      <c r="G13" s="272">
        <f t="shared" si="1"/>
        <v>514</v>
      </c>
      <c r="H13" s="272">
        <f t="shared" si="0"/>
        <v>171.33333333333334</v>
      </c>
    </row>
    <row r="14" spans="1:8" ht="15" x14ac:dyDescent="0.2">
      <c r="A14" s="270">
        <v>9</v>
      </c>
      <c r="B14" s="271" t="s">
        <v>108</v>
      </c>
      <c r="C14" s="270">
        <v>183</v>
      </c>
      <c r="D14" s="270">
        <v>171</v>
      </c>
      <c r="E14" s="270">
        <v>159</v>
      </c>
      <c r="F14" s="270"/>
      <c r="G14" s="272">
        <f t="shared" si="1"/>
        <v>513</v>
      </c>
      <c r="H14" s="272">
        <f t="shared" si="0"/>
        <v>171</v>
      </c>
    </row>
    <row r="15" spans="1:8" ht="15" x14ac:dyDescent="0.2">
      <c r="A15" s="270">
        <v>10</v>
      </c>
      <c r="B15" s="273" t="s">
        <v>79</v>
      </c>
      <c r="C15" s="270">
        <v>184</v>
      </c>
      <c r="D15" s="270">
        <v>153</v>
      </c>
      <c r="E15" s="270">
        <v>174</v>
      </c>
      <c r="F15" s="270"/>
      <c r="G15" s="272">
        <f t="shared" si="1"/>
        <v>511</v>
      </c>
      <c r="H15" s="272">
        <f t="shared" si="0"/>
        <v>170.33333333333334</v>
      </c>
    </row>
    <row r="16" spans="1:8" ht="15" x14ac:dyDescent="0.2">
      <c r="A16" s="270">
        <v>11</v>
      </c>
      <c r="B16" s="273" t="s">
        <v>30</v>
      </c>
      <c r="C16" s="270">
        <v>163</v>
      </c>
      <c r="D16" s="270">
        <v>201</v>
      </c>
      <c r="E16" s="270">
        <v>146</v>
      </c>
      <c r="F16" s="270"/>
      <c r="G16" s="272">
        <f t="shared" si="1"/>
        <v>510</v>
      </c>
      <c r="H16" s="272">
        <f t="shared" si="0"/>
        <v>170</v>
      </c>
    </row>
    <row r="17" spans="1:8" ht="15" x14ac:dyDescent="0.2">
      <c r="A17" s="270">
        <v>12</v>
      </c>
      <c r="B17" s="273" t="s">
        <v>12</v>
      </c>
      <c r="C17" s="270">
        <v>152</v>
      </c>
      <c r="D17" s="270">
        <v>194</v>
      </c>
      <c r="E17" s="270">
        <v>161</v>
      </c>
      <c r="F17" s="270"/>
      <c r="G17" s="272">
        <f t="shared" si="1"/>
        <v>507</v>
      </c>
      <c r="H17" s="272">
        <f t="shared" si="0"/>
        <v>169</v>
      </c>
    </row>
    <row r="18" spans="1:8" ht="15" x14ac:dyDescent="0.2">
      <c r="A18" s="270">
        <v>13</v>
      </c>
      <c r="B18" s="273" t="s">
        <v>100</v>
      </c>
      <c r="C18" s="270">
        <v>192</v>
      </c>
      <c r="D18" s="270">
        <v>156</v>
      </c>
      <c r="E18" s="270">
        <v>153</v>
      </c>
      <c r="F18" s="270"/>
      <c r="G18" s="272">
        <f t="shared" si="1"/>
        <v>501</v>
      </c>
      <c r="H18" s="272">
        <f t="shared" si="0"/>
        <v>167</v>
      </c>
    </row>
    <row r="19" spans="1:8" ht="15" x14ac:dyDescent="0.2">
      <c r="A19" s="270">
        <v>14</v>
      </c>
      <c r="B19" s="271" t="s">
        <v>18</v>
      </c>
      <c r="C19" s="270">
        <v>148</v>
      </c>
      <c r="D19" s="270">
        <v>182</v>
      </c>
      <c r="E19" s="270">
        <v>169</v>
      </c>
      <c r="F19" s="270"/>
      <c r="G19" s="272">
        <f t="shared" si="1"/>
        <v>499</v>
      </c>
      <c r="H19" s="272">
        <f t="shared" si="0"/>
        <v>166.33333333333334</v>
      </c>
    </row>
    <row r="20" spans="1:8" ht="15" x14ac:dyDescent="0.2">
      <c r="A20" s="270">
        <v>15</v>
      </c>
      <c r="B20" s="271" t="s">
        <v>27</v>
      </c>
      <c r="C20" s="270">
        <v>181</v>
      </c>
      <c r="D20" s="270">
        <v>132</v>
      </c>
      <c r="E20" s="270">
        <v>185</v>
      </c>
      <c r="F20" s="270"/>
      <c r="G20" s="272">
        <f t="shared" si="1"/>
        <v>498</v>
      </c>
      <c r="H20" s="272">
        <f t="shared" si="0"/>
        <v>166</v>
      </c>
    </row>
    <row r="21" spans="1:8" ht="15" x14ac:dyDescent="0.2">
      <c r="A21" s="270">
        <v>16</v>
      </c>
      <c r="B21" s="273" t="s">
        <v>41</v>
      </c>
      <c r="C21" s="270">
        <v>174</v>
      </c>
      <c r="D21" s="270">
        <v>149</v>
      </c>
      <c r="E21" s="270">
        <v>175</v>
      </c>
      <c r="F21" s="270"/>
      <c r="G21" s="272">
        <f t="shared" si="1"/>
        <v>498</v>
      </c>
      <c r="H21" s="272">
        <f t="shared" si="0"/>
        <v>166</v>
      </c>
    </row>
    <row r="22" spans="1:8" ht="15" x14ac:dyDescent="0.2">
      <c r="A22" s="270">
        <v>17</v>
      </c>
      <c r="B22" s="273" t="s">
        <v>13</v>
      </c>
      <c r="C22" s="270">
        <v>137</v>
      </c>
      <c r="D22" s="270">
        <v>181</v>
      </c>
      <c r="E22" s="270">
        <v>179</v>
      </c>
      <c r="F22" s="270"/>
      <c r="G22" s="272">
        <f t="shared" si="1"/>
        <v>497</v>
      </c>
      <c r="H22" s="272">
        <f t="shared" si="0"/>
        <v>165.66666666666666</v>
      </c>
    </row>
    <row r="23" spans="1:8" ht="15" x14ac:dyDescent="0.2">
      <c r="A23" s="270">
        <v>18</v>
      </c>
      <c r="B23" s="271" t="s">
        <v>88</v>
      </c>
      <c r="C23" s="270">
        <v>172</v>
      </c>
      <c r="D23" s="270">
        <v>150</v>
      </c>
      <c r="E23" s="270">
        <v>173</v>
      </c>
      <c r="F23" s="270"/>
      <c r="G23" s="272">
        <f t="shared" si="1"/>
        <v>495</v>
      </c>
      <c r="H23" s="272">
        <f t="shared" si="0"/>
        <v>165</v>
      </c>
    </row>
    <row r="24" spans="1:8" ht="15" x14ac:dyDescent="0.2">
      <c r="A24" s="270">
        <v>19</v>
      </c>
      <c r="B24" s="273" t="s">
        <v>70</v>
      </c>
      <c r="C24" s="270">
        <v>139</v>
      </c>
      <c r="D24" s="270">
        <v>153</v>
      </c>
      <c r="E24" s="270">
        <v>202</v>
      </c>
      <c r="F24" s="270"/>
      <c r="G24" s="272">
        <f t="shared" si="1"/>
        <v>494</v>
      </c>
      <c r="H24" s="272">
        <f t="shared" si="0"/>
        <v>164.66666666666666</v>
      </c>
    </row>
    <row r="25" spans="1:8" ht="15" x14ac:dyDescent="0.2">
      <c r="A25" s="270">
        <v>20</v>
      </c>
      <c r="B25" s="271" t="s">
        <v>92</v>
      </c>
      <c r="C25" s="270">
        <v>189</v>
      </c>
      <c r="D25" s="270">
        <v>153</v>
      </c>
      <c r="E25" s="270">
        <v>146</v>
      </c>
      <c r="F25" s="270"/>
      <c r="G25" s="272">
        <f t="shared" si="1"/>
        <v>488</v>
      </c>
      <c r="H25" s="272">
        <f t="shared" si="0"/>
        <v>162.66666666666666</v>
      </c>
    </row>
    <row r="26" spans="1:8" ht="15" x14ac:dyDescent="0.2">
      <c r="A26" s="213">
        <v>21</v>
      </c>
      <c r="B26" s="139" t="s">
        <v>84</v>
      </c>
      <c r="C26" s="213">
        <v>142</v>
      </c>
      <c r="D26" s="213">
        <v>158</v>
      </c>
      <c r="E26" s="213">
        <v>166</v>
      </c>
      <c r="F26" s="213">
        <v>8</v>
      </c>
      <c r="G26" s="214">
        <f t="shared" si="1"/>
        <v>474</v>
      </c>
      <c r="H26" s="214">
        <f t="shared" si="0"/>
        <v>158</v>
      </c>
    </row>
    <row r="27" spans="1:8" ht="15" x14ac:dyDescent="0.2">
      <c r="A27" s="213">
        <v>22</v>
      </c>
      <c r="B27" s="138" t="s">
        <v>109</v>
      </c>
      <c r="C27" s="213">
        <v>139</v>
      </c>
      <c r="D27" s="213">
        <v>149</v>
      </c>
      <c r="E27" s="213">
        <v>177</v>
      </c>
      <c r="F27" s="213"/>
      <c r="G27" s="214">
        <f t="shared" si="1"/>
        <v>465</v>
      </c>
      <c r="H27" s="214">
        <f t="shared" si="0"/>
        <v>155</v>
      </c>
    </row>
    <row r="28" spans="1:8" ht="15" x14ac:dyDescent="0.2">
      <c r="A28" s="213">
        <v>23</v>
      </c>
      <c r="B28" s="138" t="s">
        <v>47</v>
      </c>
      <c r="C28" s="213">
        <v>165</v>
      </c>
      <c r="D28" s="213">
        <v>155</v>
      </c>
      <c r="E28" s="213">
        <v>144</v>
      </c>
      <c r="F28" s="213"/>
      <c r="G28" s="214">
        <f t="shared" si="1"/>
        <v>464</v>
      </c>
      <c r="H28" s="214">
        <f t="shared" si="0"/>
        <v>154.66666666666666</v>
      </c>
    </row>
    <row r="29" spans="1:8" ht="15" x14ac:dyDescent="0.2">
      <c r="A29" s="213">
        <v>24</v>
      </c>
      <c r="B29" s="139" t="s">
        <v>8</v>
      </c>
      <c r="C29" s="213">
        <v>148</v>
      </c>
      <c r="D29" s="213">
        <v>148</v>
      </c>
      <c r="E29" s="213">
        <v>165</v>
      </c>
      <c r="F29" s="213"/>
      <c r="G29" s="214">
        <f t="shared" si="1"/>
        <v>461</v>
      </c>
      <c r="H29" s="214">
        <f t="shared" si="0"/>
        <v>153.66666666666666</v>
      </c>
    </row>
    <row r="30" spans="1:8" ht="15" x14ac:dyDescent="0.2">
      <c r="A30" s="213">
        <v>25</v>
      </c>
      <c r="B30" s="139" t="s">
        <v>110</v>
      </c>
      <c r="C30" s="213">
        <v>148</v>
      </c>
      <c r="D30" s="213">
        <v>160</v>
      </c>
      <c r="E30" s="213">
        <v>146</v>
      </c>
      <c r="F30" s="213"/>
      <c r="G30" s="214">
        <f t="shared" si="1"/>
        <v>454</v>
      </c>
      <c r="H30" s="214">
        <f t="shared" si="0"/>
        <v>151.33333333333334</v>
      </c>
    </row>
    <row r="31" spans="1:8" ht="15" x14ac:dyDescent="0.2">
      <c r="A31" s="213">
        <v>26</v>
      </c>
      <c r="B31" s="139" t="s">
        <v>52</v>
      </c>
      <c r="C31" s="213">
        <v>163</v>
      </c>
      <c r="D31" s="213">
        <v>134</v>
      </c>
      <c r="E31" s="213">
        <v>152</v>
      </c>
      <c r="F31" s="213"/>
      <c r="G31" s="214">
        <f t="shared" si="1"/>
        <v>449</v>
      </c>
      <c r="H31" s="214">
        <f t="shared" si="0"/>
        <v>149.66666666666666</v>
      </c>
    </row>
    <row r="32" spans="1:8" ht="15" x14ac:dyDescent="0.2">
      <c r="A32" s="213">
        <v>27</v>
      </c>
      <c r="B32" s="139" t="s">
        <v>56</v>
      </c>
      <c r="C32" s="213">
        <v>157</v>
      </c>
      <c r="D32" s="213">
        <v>120</v>
      </c>
      <c r="E32" s="213">
        <v>171</v>
      </c>
      <c r="F32" s="213"/>
      <c r="G32" s="214">
        <f t="shared" si="1"/>
        <v>448</v>
      </c>
      <c r="H32" s="214">
        <f t="shared" si="0"/>
        <v>149.33333333333334</v>
      </c>
    </row>
    <row r="33" spans="1:8" ht="15" x14ac:dyDescent="0.2">
      <c r="A33" s="213">
        <v>28</v>
      </c>
      <c r="B33" s="55" t="s">
        <v>16</v>
      </c>
      <c r="C33" s="213">
        <v>164</v>
      </c>
      <c r="D33" s="213">
        <v>150</v>
      </c>
      <c r="E33" s="213">
        <v>130</v>
      </c>
      <c r="F33" s="213"/>
      <c r="G33" s="214">
        <f t="shared" si="1"/>
        <v>444</v>
      </c>
      <c r="H33" s="214">
        <f t="shared" si="0"/>
        <v>148</v>
      </c>
    </row>
    <row r="34" spans="1:8" ht="15" x14ac:dyDescent="0.2">
      <c r="A34" s="213">
        <v>29</v>
      </c>
      <c r="B34" s="138" t="s">
        <v>111</v>
      </c>
      <c r="C34" s="213">
        <v>143</v>
      </c>
      <c r="D34" s="213">
        <v>143</v>
      </c>
      <c r="E34" s="213">
        <v>136</v>
      </c>
      <c r="F34" s="213"/>
      <c r="G34" s="214">
        <f t="shared" si="1"/>
        <v>422</v>
      </c>
      <c r="H34" s="214">
        <f t="shared" si="0"/>
        <v>140.66666666666666</v>
      </c>
    </row>
    <row r="35" spans="1:8" ht="15" x14ac:dyDescent="0.2">
      <c r="A35" s="213">
        <v>30</v>
      </c>
      <c r="B35" s="139" t="s">
        <v>17</v>
      </c>
      <c r="C35" s="213">
        <v>120</v>
      </c>
      <c r="D35" s="213">
        <v>134</v>
      </c>
      <c r="E35" s="213">
        <v>162</v>
      </c>
      <c r="F35" s="213"/>
      <c r="G35" s="214">
        <f t="shared" si="1"/>
        <v>416</v>
      </c>
      <c r="H35" s="214">
        <f t="shared" si="0"/>
        <v>138.66666666666666</v>
      </c>
    </row>
    <row r="36" spans="1:8" ht="15" x14ac:dyDescent="0.2">
      <c r="A36" s="213">
        <v>31</v>
      </c>
      <c r="B36" s="138" t="s">
        <v>97</v>
      </c>
      <c r="C36" s="213">
        <v>142</v>
      </c>
      <c r="D36" s="213">
        <v>138</v>
      </c>
      <c r="E36" s="213">
        <v>132</v>
      </c>
      <c r="F36" s="213"/>
      <c r="G36" s="214">
        <f t="shared" si="1"/>
        <v>412</v>
      </c>
      <c r="H36" s="214">
        <f t="shared" si="0"/>
        <v>137.33333333333334</v>
      </c>
    </row>
    <row r="37" spans="1:8" ht="15" x14ac:dyDescent="0.2">
      <c r="A37" s="213">
        <v>32</v>
      </c>
      <c r="B37" s="138" t="s">
        <v>112</v>
      </c>
      <c r="C37" s="213">
        <v>110</v>
      </c>
      <c r="D37" s="213">
        <v>124</v>
      </c>
      <c r="E37" s="213">
        <v>160</v>
      </c>
      <c r="F37" s="213"/>
      <c r="G37" s="214">
        <f t="shared" si="1"/>
        <v>394</v>
      </c>
      <c r="H37" s="214">
        <f t="shared" si="0"/>
        <v>131.33333333333334</v>
      </c>
    </row>
    <row r="40" spans="1:8" x14ac:dyDescent="0.2">
      <c r="A40" s="321" t="s">
        <v>42</v>
      </c>
      <c r="B40" s="321"/>
      <c r="C40" s="321"/>
      <c r="D40" s="321"/>
      <c r="E40" s="321"/>
      <c r="F40" s="321"/>
      <c r="G40" s="321"/>
      <c r="H40" s="321"/>
    </row>
    <row r="42" spans="1:8" ht="15.75" x14ac:dyDescent="0.25">
      <c r="A42" s="2" t="s">
        <v>113</v>
      </c>
      <c r="B42" s="2" t="s">
        <v>32</v>
      </c>
      <c r="C42" s="2" t="s">
        <v>33</v>
      </c>
      <c r="D42" s="2" t="s">
        <v>3</v>
      </c>
      <c r="E42" s="2" t="s">
        <v>34</v>
      </c>
      <c r="F42" s="212" t="s">
        <v>65</v>
      </c>
      <c r="G42" s="2" t="s">
        <v>35</v>
      </c>
      <c r="H42" s="2" t="s">
        <v>36</v>
      </c>
    </row>
    <row r="43" spans="1:8" ht="15" x14ac:dyDescent="0.2">
      <c r="A43" s="270">
        <v>1</v>
      </c>
      <c r="B43" s="271" t="s">
        <v>10</v>
      </c>
      <c r="C43" s="270">
        <v>147</v>
      </c>
      <c r="D43" s="270">
        <v>214</v>
      </c>
      <c r="E43" s="270">
        <v>204</v>
      </c>
      <c r="F43" s="270"/>
      <c r="G43" s="272">
        <f t="shared" ref="G43:G62" si="2">SUM(C43:F43)</f>
        <v>565</v>
      </c>
      <c r="H43" s="272">
        <f t="shared" ref="H43:H62" si="3">G43/3</f>
        <v>188.33333333333334</v>
      </c>
    </row>
    <row r="44" spans="1:8" ht="15" x14ac:dyDescent="0.2">
      <c r="A44" s="270">
        <v>2</v>
      </c>
      <c r="B44" s="273" t="s">
        <v>12</v>
      </c>
      <c r="C44" s="270">
        <v>160</v>
      </c>
      <c r="D44" s="270">
        <v>178</v>
      </c>
      <c r="E44" s="270">
        <v>225</v>
      </c>
      <c r="F44" s="270"/>
      <c r="G44" s="272">
        <f t="shared" si="2"/>
        <v>563</v>
      </c>
      <c r="H44" s="272">
        <f t="shared" si="3"/>
        <v>187.66666666666666</v>
      </c>
    </row>
    <row r="45" spans="1:8" ht="15" x14ac:dyDescent="0.2">
      <c r="A45" s="270">
        <v>3</v>
      </c>
      <c r="B45" s="273" t="s">
        <v>30</v>
      </c>
      <c r="C45" s="270">
        <v>160</v>
      </c>
      <c r="D45" s="270">
        <v>204</v>
      </c>
      <c r="E45" s="270">
        <v>189</v>
      </c>
      <c r="F45" s="270"/>
      <c r="G45" s="272">
        <f t="shared" si="2"/>
        <v>553</v>
      </c>
      <c r="H45" s="272">
        <f t="shared" si="3"/>
        <v>184.33333333333334</v>
      </c>
    </row>
    <row r="46" spans="1:8" ht="15" x14ac:dyDescent="0.2">
      <c r="A46" s="270">
        <v>4</v>
      </c>
      <c r="B46" s="273" t="s">
        <v>22</v>
      </c>
      <c r="C46" s="270">
        <v>213</v>
      </c>
      <c r="D46" s="270">
        <v>156</v>
      </c>
      <c r="E46" s="270">
        <v>180</v>
      </c>
      <c r="F46" s="270"/>
      <c r="G46" s="272">
        <f t="shared" si="2"/>
        <v>549</v>
      </c>
      <c r="H46" s="272">
        <f t="shared" si="3"/>
        <v>183</v>
      </c>
    </row>
    <row r="47" spans="1:8" ht="15" x14ac:dyDescent="0.2">
      <c r="A47" s="270">
        <v>5</v>
      </c>
      <c r="B47" s="273" t="s">
        <v>13</v>
      </c>
      <c r="C47" s="270">
        <v>184</v>
      </c>
      <c r="D47" s="270">
        <v>182</v>
      </c>
      <c r="E47" s="270">
        <v>165</v>
      </c>
      <c r="F47" s="270"/>
      <c r="G47" s="272">
        <f t="shared" si="2"/>
        <v>531</v>
      </c>
      <c r="H47" s="272">
        <f t="shared" si="3"/>
        <v>177</v>
      </c>
    </row>
    <row r="48" spans="1:8" ht="15" x14ac:dyDescent="0.2">
      <c r="A48" s="270">
        <v>6</v>
      </c>
      <c r="B48" s="271" t="s">
        <v>27</v>
      </c>
      <c r="C48" s="270">
        <v>165</v>
      </c>
      <c r="D48" s="270">
        <v>169</v>
      </c>
      <c r="E48" s="270">
        <v>180</v>
      </c>
      <c r="F48" s="270"/>
      <c r="G48" s="272">
        <f t="shared" si="2"/>
        <v>514</v>
      </c>
      <c r="H48" s="272">
        <f t="shared" si="3"/>
        <v>171.33333333333334</v>
      </c>
    </row>
    <row r="49" spans="1:8" ht="15" x14ac:dyDescent="0.2">
      <c r="A49" s="270">
        <v>7</v>
      </c>
      <c r="B49" s="273" t="s">
        <v>9</v>
      </c>
      <c r="C49" s="270">
        <v>160</v>
      </c>
      <c r="D49" s="270">
        <v>157</v>
      </c>
      <c r="E49" s="270">
        <v>190</v>
      </c>
      <c r="F49" s="270"/>
      <c r="G49" s="272">
        <f t="shared" si="2"/>
        <v>507</v>
      </c>
      <c r="H49" s="272">
        <f t="shared" si="3"/>
        <v>169</v>
      </c>
    </row>
    <row r="50" spans="1:8" ht="15" x14ac:dyDescent="0.2">
      <c r="A50" s="270">
        <v>8</v>
      </c>
      <c r="B50" s="273" t="s">
        <v>79</v>
      </c>
      <c r="C50" s="270">
        <v>192</v>
      </c>
      <c r="D50" s="270">
        <v>167</v>
      </c>
      <c r="E50" s="270">
        <v>143</v>
      </c>
      <c r="F50" s="270"/>
      <c r="G50" s="272">
        <f t="shared" si="2"/>
        <v>502</v>
      </c>
      <c r="H50" s="272">
        <f t="shared" si="3"/>
        <v>167.33333333333334</v>
      </c>
    </row>
    <row r="51" spans="1:8" ht="15" x14ac:dyDescent="0.2">
      <c r="A51" s="270">
        <v>9</v>
      </c>
      <c r="B51" s="273" t="s">
        <v>19</v>
      </c>
      <c r="C51" s="270">
        <v>161</v>
      </c>
      <c r="D51" s="270">
        <v>158</v>
      </c>
      <c r="E51" s="270">
        <v>175</v>
      </c>
      <c r="F51" s="270"/>
      <c r="G51" s="272">
        <f t="shared" si="2"/>
        <v>494</v>
      </c>
      <c r="H51" s="272">
        <f t="shared" si="3"/>
        <v>164.66666666666666</v>
      </c>
    </row>
    <row r="52" spans="1:8" ht="15" x14ac:dyDescent="0.2">
      <c r="A52" s="270">
        <v>10</v>
      </c>
      <c r="B52" s="273" t="s">
        <v>28</v>
      </c>
      <c r="C52" s="270">
        <v>181</v>
      </c>
      <c r="D52" s="270">
        <v>147</v>
      </c>
      <c r="E52" s="270">
        <v>164</v>
      </c>
      <c r="F52" s="270"/>
      <c r="G52" s="272">
        <f t="shared" si="2"/>
        <v>492</v>
      </c>
      <c r="H52" s="272">
        <f t="shared" si="3"/>
        <v>164</v>
      </c>
    </row>
    <row r="53" spans="1:8" ht="15" x14ac:dyDescent="0.2">
      <c r="A53" s="213">
        <v>11</v>
      </c>
      <c r="B53" s="139" t="s">
        <v>21</v>
      </c>
      <c r="C53" s="213">
        <v>148</v>
      </c>
      <c r="D53" s="213">
        <v>152</v>
      </c>
      <c r="E53" s="213">
        <v>188</v>
      </c>
      <c r="F53" s="213"/>
      <c r="G53" s="214">
        <f t="shared" si="2"/>
        <v>488</v>
      </c>
      <c r="H53" s="214">
        <f t="shared" si="3"/>
        <v>162.66666666666666</v>
      </c>
    </row>
    <row r="54" spans="1:8" ht="15" x14ac:dyDescent="0.2">
      <c r="A54" s="213">
        <v>12</v>
      </c>
      <c r="B54" s="55" t="s">
        <v>15</v>
      </c>
      <c r="C54" s="213">
        <v>144</v>
      </c>
      <c r="D54" s="213">
        <v>146</v>
      </c>
      <c r="E54" s="213">
        <v>198</v>
      </c>
      <c r="F54" s="213"/>
      <c r="G54" s="214">
        <f t="shared" si="2"/>
        <v>488</v>
      </c>
      <c r="H54" s="214">
        <f t="shared" si="3"/>
        <v>162.66666666666666</v>
      </c>
    </row>
    <row r="55" spans="1:8" ht="15" x14ac:dyDescent="0.2">
      <c r="A55" s="213">
        <v>13</v>
      </c>
      <c r="B55" s="139" t="s">
        <v>70</v>
      </c>
      <c r="C55" s="213">
        <v>193</v>
      </c>
      <c r="D55" s="213">
        <v>155</v>
      </c>
      <c r="E55" s="213">
        <v>137</v>
      </c>
      <c r="F55" s="213"/>
      <c r="G55" s="214">
        <f t="shared" si="2"/>
        <v>485</v>
      </c>
      <c r="H55" s="214">
        <f t="shared" si="3"/>
        <v>161.66666666666666</v>
      </c>
    </row>
    <row r="56" spans="1:8" ht="15" x14ac:dyDescent="0.2">
      <c r="A56" s="213">
        <v>14</v>
      </c>
      <c r="B56" s="138" t="s">
        <v>92</v>
      </c>
      <c r="C56" s="213">
        <v>163</v>
      </c>
      <c r="D56" s="213">
        <v>164</v>
      </c>
      <c r="E56" s="213">
        <v>152</v>
      </c>
      <c r="F56" s="213"/>
      <c r="G56" s="214">
        <f t="shared" si="2"/>
        <v>479</v>
      </c>
      <c r="H56" s="214">
        <f t="shared" si="3"/>
        <v>159.66666666666666</v>
      </c>
    </row>
    <row r="57" spans="1:8" ht="15" x14ac:dyDescent="0.2">
      <c r="A57" s="213">
        <v>15</v>
      </c>
      <c r="B57" s="55" t="s">
        <v>55</v>
      </c>
      <c r="C57" s="213">
        <v>156</v>
      </c>
      <c r="D57" s="213">
        <v>146</v>
      </c>
      <c r="E57" s="213">
        <v>158</v>
      </c>
      <c r="F57" s="213"/>
      <c r="G57" s="214">
        <f t="shared" si="2"/>
        <v>460</v>
      </c>
      <c r="H57" s="214">
        <f t="shared" si="3"/>
        <v>153.33333333333334</v>
      </c>
    </row>
    <row r="58" spans="1:8" ht="15" x14ac:dyDescent="0.2">
      <c r="A58" s="213">
        <v>16</v>
      </c>
      <c r="B58" s="139" t="s">
        <v>100</v>
      </c>
      <c r="C58" s="213">
        <v>141</v>
      </c>
      <c r="D58" s="213">
        <v>172</v>
      </c>
      <c r="E58" s="213">
        <v>143</v>
      </c>
      <c r="F58" s="213"/>
      <c r="G58" s="214">
        <f t="shared" si="2"/>
        <v>456</v>
      </c>
      <c r="H58" s="214">
        <f t="shared" si="3"/>
        <v>152</v>
      </c>
    </row>
    <row r="59" spans="1:8" ht="15" x14ac:dyDescent="0.2">
      <c r="A59" s="213">
        <v>17</v>
      </c>
      <c r="B59" s="55" t="s">
        <v>18</v>
      </c>
      <c r="C59" s="213">
        <v>132</v>
      </c>
      <c r="D59" s="213">
        <v>144</v>
      </c>
      <c r="E59" s="213">
        <v>158</v>
      </c>
      <c r="F59" s="213"/>
      <c r="G59" s="214">
        <f t="shared" si="2"/>
        <v>434</v>
      </c>
      <c r="H59" s="214">
        <f t="shared" si="3"/>
        <v>144.66666666666666</v>
      </c>
    </row>
    <row r="60" spans="1:8" ht="15" x14ac:dyDescent="0.2">
      <c r="A60" s="213">
        <v>18</v>
      </c>
      <c r="B60" s="138" t="s">
        <v>108</v>
      </c>
      <c r="C60" s="213">
        <v>164</v>
      </c>
      <c r="D60" s="213">
        <v>97</v>
      </c>
      <c r="E60" s="213">
        <v>169</v>
      </c>
      <c r="F60" s="213"/>
      <c r="G60" s="214">
        <f t="shared" si="2"/>
        <v>430</v>
      </c>
      <c r="H60" s="214">
        <f t="shared" si="3"/>
        <v>143.33333333333334</v>
      </c>
    </row>
    <row r="61" spans="1:8" ht="15" x14ac:dyDescent="0.2">
      <c r="A61" s="213">
        <v>19</v>
      </c>
      <c r="B61" s="138" t="s">
        <v>88</v>
      </c>
      <c r="C61" s="213">
        <v>140</v>
      </c>
      <c r="D61" s="213">
        <v>152</v>
      </c>
      <c r="E61" s="213">
        <v>107</v>
      </c>
      <c r="F61" s="213"/>
      <c r="G61" s="214">
        <f t="shared" si="2"/>
        <v>399</v>
      </c>
      <c r="H61" s="214">
        <f t="shared" si="3"/>
        <v>133</v>
      </c>
    </row>
    <row r="62" spans="1:8" ht="15" x14ac:dyDescent="0.2">
      <c r="A62" s="213">
        <v>20</v>
      </c>
      <c r="B62" s="139" t="s">
        <v>41</v>
      </c>
      <c r="C62" s="213">
        <v>126</v>
      </c>
      <c r="D62" s="213">
        <v>149</v>
      </c>
      <c r="E62" s="213">
        <v>116</v>
      </c>
      <c r="F62" s="213"/>
      <c r="G62" s="214">
        <f t="shared" si="2"/>
        <v>391</v>
      </c>
      <c r="H62" s="214">
        <f t="shared" si="3"/>
        <v>130.33333333333334</v>
      </c>
    </row>
    <row r="65" spans="1:8" x14ac:dyDescent="0.2">
      <c r="A65" s="321" t="s">
        <v>44</v>
      </c>
      <c r="B65" s="321"/>
      <c r="C65" s="321"/>
      <c r="D65" s="321"/>
      <c r="E65" s="321"/>
      <c r="F65" s="321"/>
      <c r="G65" s="321"/>
      <c r="H65" s="321"/>
    </row>
    <row r="67" spans="1:8" ht="15.75" x14ac:dyDescent="0.25">
      <c r="A67" s="2" t="s">
        <v>113</v>
      </c>
      <c r="B67" s="2" t="s">
        <v>32</v>
      </c>
      <c r="C67" s="2" t="s">
        <v>33</v>
      </c>
      <c r="D67" s="2" t="s">
        <v>3</v>
      </c>
      <c r="E67" s="2" t="s">
        <v>34</v>
      </c>
      <c r="F67" s="212" t="s">
        <v>65</v>
      </c>
      <c r="G67" s="2" t="s">
        <v>35</v>
      </c>
      <c r="H67" s="2" t="s">
        <v>36</v>
      </c>
    </row>
    <row r="68" spans="1:8" ht="15" x14ac:dyDescent="0.2">
      <c r="A68" s="274">
        <v>1</v>
      </c>
      <c r="B68" s="275" t="s">
        <v>12</v>
      </c>
      <c r="C68" s="274">
        <v>181</v>
      </c>
      <c r="D68" s="274">
        <v>218</v>
      </c>
      <c r="E68" s="274"/>
      <c r="F68" s="274"/>
      <c r="G68" s="272">
        <f t="shared" ref="G68:G77" si="4">SUM(C68:F68)</f>
        <v>399</v>
      </c>
      <c r="H68" s="276">
        <f t="shared" ref="H68:H77" si="5">G68/2</f>
        <v>199.5</v>
      </c>
    </row>
    <row r="69" spans="1:8" ht="15" x14ac:dyDescent="0.2">
      <c r="A69" s="274">
        <v>2</v>
      </c>
      <c r="B69" s="275" t="s">
        <v>22</v>
      </c>
      <c r="C69" s="274">
        <v>199</v>
      </c>
      <c r="D69" s="274">
        <v>183</v>
      </c>
      <c r="E69" s="274"/>
      <c r="F69" s="274"/>
      <c r="G69" s="272">
        <f t="shared" si="4"/>
        <v>382</v>
      </c>
      <c r="H69" s="276">
        <f t="shared" si="5"/>
        <v>191</v>
      </c>
    </row>
    <row r="70" spans="1:8" ht="15" x14ac:dyDescent="0.2">
      <c r="A70" s="274">
        <v>3</v>
      </c>
      <c r="B70" s="275" t="s">
        <v>13</v>
      </c>
      <c r="C70" s="274">
        <v>192</v>
      </c>
      <c r="D70" s="274">
        <v>177</v>
      </c>
      <c r="E70" s="274"/>
      <c r="F70" s="274"/>
      <c r="G70" s="272">
        <f t="shared" si="4"/>
        <v>369</v>
      </c>
      <c r="H70" s="276">
        <f t="shared" si="5"/>
        <v>184.5</v>
      </c>
    </row>
    <row r="71" spans="1:8" ht="15" x14ac:dyDescent="0.2">
      <c r="A71" s="118">
        <v>4</v>
      </c>
      <c r="B71" s="209" t="s">
        <v>10</v>
      </c>
      <c r="C71" s="118">
        <v>232</v>
      </c>
      <c r="D71" s="118">
        <v>128</v>
      </c>
      <c r="E71" s="118"/>
      <c r="F71" s="118"/>
      <c r="G71" s="214">
        <f t="shared" si="4"/>
        <v>360</v>
      </c>
      <c r="H71" s="210">
        <f t="shared" si="5"/>
        <v>180</v>
      </c>
    </row>
    <row r="72" spans="1:8" ht="15" x14ac:dyDescent="0.2">
      <c r="A72" s="118">
        <v>5</v>
      </c>
      <c r="B72" s="211" t="s">
        <v>19</v>
      </c>
      <c r="C72" s="118">
        <v>160</v>
      </c>
      <c r="D72" s="118">
        <v>188</v>
      </c>
      <c r="E72" s="118"/>
      <c r="F72" s="118"/>
      <c r="G72" s="214">
        <f t="shared" si="4"/>
        <v>348</v>
      </c>
      <c r="H72" s="210">
        <f t="shared" si="5"/>
        <v>174</v>
      </c>
    </row>
    <row r="73" spans="1:8" ht="15" x14ac:dyDescent="0.2">
      <c r="A73" s="118">
        <v>6</v>
      </c>
      <c r="B73" s="211" t="s">
        <v>30</v>
      </c>
      <c r="C73" s="118">
        <v>168</v>
      </c>
      <c r="D73" s="118">
        <v>155</v>
      </c>
      <c r="E73" s="118"/>
      <c r="F73" s="118"/>
      <c r="G73" s="214">
        <f t="shared" si="4"/>
        <v>323</v>
      </c>
      <c r="H73" s="210">
        <f t="shared" si="5"/>
        <v>161.5</v>
      </c>
    </row>
    <row r="74" spans="1:8" ht="15" x14ac:dyDescent="0.2">
      <c r="A74" s="118">
        <v>7</v>
      </c>
      <c r="B74" s="211" t="s">
        <v>9</v>
      </c>
      <c r="C74" s="118">
        <v>168</v>
      </c>
      <c r="D74" s="118">
        <v>149</v>
      </c>
      <c r="E74" s="118"/>
      <c r="F74" s="118"/>
      <c r="G74" s="214">
        <f t="shared" si="4"/>
        <v>317</v>
      </c>
      <c r="H74" s="210">
        <f t="shared" si="5"/>
        <v>158.5</v>
      </c>
    </row>
    <row r="75" spans="1:8" ht="15" x14ac:dyDescent="0.2">
      <c r="A75" s="118">
        <v>8</v>
      </c>
      <c r="B75" s="211" t="s">
        <v>28</v>
      </c>
      <c r="C75" s="118">
        <v>145</v>
      </c>
      <c r="D75" s="118">
        <v>154</v>
      </c>
      <c r="E75" s="118"/>
      <c r="F75" s="118"/>
      <c r="G75" s="214">
        <f t="shared" si="4"/>
        <v>299</v>
      </c>
      <c r="H75" s="210">
        <f t="shared" si="5"/>
        <v>149.5</v>
      </c>
    </row>
    <row r="76" spans="1:8" ht="15" x14ac:dyDescent="0.2">
      <c r="A76" s="118">
        <v>9</v>
      </c>
      <c r="B76" s="209" t="s">
        <v>27</v>
      </c>
      <c r="C76" s="118">
        <v>129</v>
      </c>
      <c r="D76" s="118">
        <v>152</v>
      </c>
      <c r="E76" s="118"/>
      <c r="F76" s="118"/>
      <c r="G76" s="214">
        <f t="shared" si="4"/>
        <v>281</v>
      </c>
      <c r="H76" s="210">
        <f t="shared" si="5"/>
        <v>140.5</v>
      </c>
    </row>
    <row r="77" spans="1:8" ht="15" x14ac:dyDescent="0.2">
      <c r="A77" s="118">
        <v>10</v>
      </c>
      <c r="B77" s="211" t="s">
        <v>79</v>
      </c>
      <c r="C77" s="118">
        <v>149</v>
      </c>
      <c r="D77" s="118">
        <v>117</v>
      </c>
      <c r="E77" s="118"/>
      <c r="F77" s="118"/>
      <c r="G77" s="214">
        <f t="shared" si="4"/>
        <v>266</v>
      </c>
      <c r="H77" s="210">
        <f t="shared" si="5"/>
        <v>133</v>
      </c>
    </row>
  </sheetData>
  <mergeCells count="4">
    <mergeCell ref="A1:H1"/>
    <mergeCell ref="A3:H3"/>
    <mergeCell ref="A40:H40"/>
    <mergeCell ref="A65:H6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B30" sqref="B30"/>
    </sheetView>
  </sheetViews>
  <sheetFormatPr defaultRowHeight="12.75" x14ac:dyDescent="0.2"/>
  <cols>
    <col min="2" max="2" width="22.140625" bestFit="1" customWidth="1"/>
    <col min="6" max="6" width="12" bestFit="1" customWidth="1"/>
    <col min="7" max="7" width="7.42578125" bestFit="1" customWidth="1"/>
    <col min="8" max="8" width="11.42578125" bestFit="1" customWidth="1"/>
  </cols>
  <sheetData>
    <row r="1" spans="1:8" ht="18" x14ac:dyDescent="0.25">
      <c r="A1" s="318" t="s">
        <v>107</v>
      </c>
      <c r="B1" s="318"/>
      <c r="C1" s="318"/>
      <c r="D1" s="318"/>
      <c r="E1" s="318"/>
      <c r="F1" s="318"/>
      <c r="G1" s="318"/>
      <c r="H1" s="318"/>
    </row>
    <row r="3" spans="1:8" x14ac:dyDescent="0.2">
      <c r="A3" s="321" t="s">
        <v>31</v>
      </c>
      <c r="B3" s="321"/>
      <c r="C3" s="321"/>
      <c r="D3" s="321"/>
      <c r="E3" s="321"/>
      <c r="F3" s="321"/>
      <c r="G3" s="321"/>
      <c r="H3" s="321"/>
    </row>
    <row r="5" spans="1:8" ht="15.75" x14ac:dyDescent="0.25">
      <c r="A5" s="216" t="s">
        <v>0</v>
      </c>
      <c r="B5" s="216" t="s">
        <v>32</v>
      </c>
      <c r="C5" s="216" t="s">
        <v>2</v>
      </c>
      <c r="D5" s="216" t="s">
        <v>3</v>
      </c>
      <c r="E5" s="216" t="s">
        <v>4</v>
      </c>
      <c r="F5" s="216" t="s">
        <v>114</v>
      </c>
      <c r="G5" s="216" t="s">
        <v>35</v>
      </c>
      <c r="H5" s="216" t="s">
        <v>36</v>
      </c>
    </row>
    <row r="6" spans="1:8" ht="15.75" x14ac:dyDescent="0.25">
      <c r="A6" s="217">
        <f>IF(G5=G6,A5,ROW()-5)</f>
        <v>1</v>
      </c>
      <c r="B6" s="218" t="s">
        <v>14</v>
      </c>
      <c r="C6" s="219">
        <v>172</v>
      </c>
      <c r="D6" s="219">
        <v>243</v>
      </c>
      <c r="E6" s="219">
        <v>179</v>
      </c>
      <c r="F6" s="219"/>
      <c r="G6" s="220">
        <f t="shared" ref="G6:G41" si="0">SUM(C6:F6)</f>
        <v>594</v>
      </c>
      <c r="H6" s="220">
        <f t="shared" ref="H6:H41" si="1">ROUND(G6/3,0)</f>
        <v>198</v>
      </c>
    </row>
    <row r="7" spans="1:8" ht="15.75" x14ac:dyDescent="0.25">
      <c r="A7" s="217">
        <f t="shared" ref="A7:A41" si="2">IF(G6=G7,A6,ROW()-5)</f>
        <v>2</v>
      </c>
      <c r="B7" s="221" t="s">
        <v>23</v>
      </c>
      <c r="C7" s="219">
        <v>186</v>
      </c>
      <c r="D7" s="219">
        <v>200</v>
      </c>
      <c r="E7" s="219">
        <v>207</v>
      </c>
      <c r="F7" s="219"/>
      <c r="G7" s="220">
        <f t="shared" si="0"/>
        <v>593</v>
      </c>
      <c r="H7" s="220">
        <f t="shared" si="1"/>
        <v>198</v>
      </c>
    </row>
    <row r="8" spans="1:8" ht="15.75" x14ac:dyDescent="0.25">
      <c r="A8" s="217">
        <f t="shared" si="2"/>
        <v>3</v>
      </c>
      <c r="B8" s="221" t="s">
        <v>10</v>
      </c>
      <c r="C8" s="219">
        <v>204</v>
      </c>
      <c r="D8" s="219">
        <v>164</v>
      </c>
      <c r="E8" s="219">
        <v>185</v>
      </c>
      <c r="F8" s="219"/>
      <c r="G8" s="220">
        <f t="shared" si="0"/>
        <v>553</v>
      </c>
      <c r="H8" s="220">
        <f t="shared" si="1"/>
        <v>184</v>
      </c>
    </row>
    <row r="9" spans="1:8" ht="15.75" x14ac:dyDescent="0.25">
      <c r="A9" s="217">
        <f t="shared" si="2"/>
        <v>4</v>
      </c>
      <c r="B9" s="218" t="s">
        <v>115</v>
      </c>
      <c r="C9" s="219">
        <v>195</v>
      </c>
      <c r="D9" s="219">
        <v>206</v>
      </c>
      <c r="E9" s="219">
        <v>149</v>
      </c>
      <c r="F9" s="219"/>
      <c r="G9" s="220">
        <f t="shared" si="0"/>
        <v>550</v>
      </c>
      <c r="H9" s="220">
        <f t="shared" si="1"/>
        <v>183</v>
      </c>
    </row>
    <row r="10" spans="1:8" ht="15.75" x14ac:dyDescent="0.25">
      <c r="A10" s="217">
        <f t="shared" si="2"/>
        <v>5</v>
      </c>
      <c r="B10" s="218" t="s">
        <v>13</v>
      </c>
      <c r="C10" s="219">
        <v>188</v>
      </c>
      <c r="D10" s="219">
        <v>168</v>
      </c>
      <c r="E10" s="219">
        <v>186</v>
      </c>
      <c r="F10" s="219"/>
      <c r="G10" s="220">
        <f t="shared" si="0"/>
        <v>542</v>
      </c>
      <c r="H10" s="220">
        <f t="shared" si="1"/>
        <v>181</v>
      </c>
    </row>
    <row r="11" spans="1:8" ht="15.75" x14ac:dyDescent="0.25">
      <c r="A11" s="217">
        <f t="shared" si="2"/>
        <v>6</v>
      </c>
      <c r="B11" s="222" t="s">
        <v>28</v>
      </c>
      <c r="C11" s="223">
        <v>184</v>
      </c>
      <c r="D11" s="223">
        <v>159</v>
      </c>
      <c r="E11" s="223">
        <v>190</v>
      </c>
      <c r="F11" s="223">
        <v>8</v>
      </c>
      <c r="G11" s="220">
        <f t="shared" si="0"/>
        <v>541</v>
      </c>
      <c r="H11" s="220">
        <f t="shared" si="1"/>
        <v>180</v>
      </c>
    </row>
    <row r="12" spans="1:8" ht="15.75" x14ac:dyDescent="0.25">
      <c r="A12" s="217">
        <f t="shared" si="2"/>
        <v>7</v>
      </c>
      <c r="B12" s="222" t="s">
        <v>116</v>
      </c>
      <c r="C12" s="223">
        <v>181</v>
      </c>
      <c r="D12" s="223">
        <v>176</v>
      </c>
      <c r="E12" s="223">
        <v>175</v>
      </c>
      <c r="F12" s="223">
        <v>8</v>
      </c>
      <c r="G12" s="220">
        <f t="shared" si="0"/>
        <v>540</v>
      </c>
      <c r="H12" s="220">
        <f t="shared" si="1"/>
        <v>180</v>
      </c>
    </row>
    <row r="13" spans="1:8" ht="15.75" x14ac:dyDescent="0.25">
      <c r="A13" s="217">
        <f t="shared" si="2"/>
        <v>8</v>
      </c>
      <c r="B13" s="222" t="s">
        <v>79</v>
      </c>
      <c r="C13" s="223">
        <v>210</v>
      </c>
      <c r="D13" s="223">
        <v>147</v>
      </c>
      <c r="E13" s="223">
        <v>174</v>
      </c>
      <c r="F13" s="223">
        <v>8</v>
      </c>
      <c r="G13" s="220">
        <f t="shared" si="0"/>
        <v>539</v>
      </c>
      <c r="H13" s="220">
        <f t="shared" si="1"/>
        <v>180</v>
      </c>
    </row>
    <row r="14" spans="1:8" ht="15.75" x14ac:dyDescent="0.25">
      <c r="A14" s="217">
        <f t="shared" si="2"/>
        <v>9</v>
      </c>
      <c r="B14" s="221" t="s">
        <v>22</v>
      </c>
      <c r="C14" s="219">
        <v>181</v>
      </c>
      <c r="D14" s="219">
        <v>182</v>
      </c>
      <c r="E14" s="219">
        <v>171</v>
      </c>
      <c r="F14" s="219"/>
      <c r="G14" s="220">
        <f t="shared" si="0"/>
        <v>534</v>
      </c>
      <c r="H14" s="220">
        <f t="shared" si="1"/>
        <v>178</v>
      </c>
    </row>
    <row r="15" spans="1:8" ht="15.75" x14ac:dyDescent="0.25">
      <c r="A15" s="217">
        <f t="shared" si="2"/>
        <v>10</v>
      </c>
      <c r="B15" s="221" t="s">
        <v>29</v>
      </c>
      <c r="C15" s="219">
        <v>178</v>
      </c>
      <c r="D15" s="219">
        <v>173</v>
      </c>
      <c r="E15" s="219">
        <v>181</v>
      </c>
      <c r="F15" s="219"/>
      <c r="G15" s="220">
        <f t="shared" si="0"/>
        <v>532</v>
      </c>
      <c r="H15" s="220">
        <f t="shared" si="1"/>
        <v>177</v>
      </c>
    </row>
    <row r="16" spans="1:8" ht="15.75" x14ac:dyDescent="0.25">
      <c r="A16" s="217">
        <f t="shared" si="2"/>
        <v>11</v>
      </c>
      <c r="B16" s="221" t="s">
        <v>30</v>
      </c>
      <c r="C16" s="219">
        <v>183</v>
      </c>
      <c r="D16" s="219">
        <v>190</v>
      </c>
      <c r="E16" s="219">
        <v>157</v>
      </c>
      <c r="F16" s="219"/>
      <c r="G16" s="220">
        <f t="shared" si="0"/>
        <v>530</v>
      </c>
      <c r="H16" s="220">
        <f t="shared" si="1"/>
        <v>177</v>
      </c>
    </row>
    <row r="17" spans="1:8" ht="15.75" x14ac:dyDescent="0.25">
      <c r="A17" s="217">
        <f t="shared" si="2"/>
        <v>12</v>
      </c>
      <c r="B17" s="224" t="s">
        <v>27</v>
      </c>
      <c r="C17" s="223">
        <v>153</v>
      </c>
      <c r="D17" s="223">
        <v>185</v>
      </c>
      <c r="E17" s="223">
        <v>181</v>
      </c>
      <c r="F17" s="223">
        <v>8</v>
      </c>
      <c r="G17" s="220">
        <f t="shared" si="0"/>
        <v>527</v>
      </c>
      <c r="H17" s="220">
        <f t="shared" si="1"/>
        <v>176</v>
      </c>
    </row>
    <row r="18" spans="1:8" ht="15.75" x14ac:dyDescent="0.25">
      <c r="A18" s="217">
        <f t="shared" si="2"/>
        <v>13</v>
      </c>
      <c r="B18" s="225" t="s">
        <v>77</v>
      </c>
      <c r="C18" s="223">
        <v>188</v>
      </c>
      <c r="D18" s="223">
        <v>155</v>
      </c>
      <c r="E18" s="223">
        <v>174</v>
      </c>
      <c r="F18" s="223">
        <v>8</v>
      </c>
      <c r="G18" s="220">
        <f t="shared" si="0"/>
        <v>525</v>
      </c>
      <c r="H18" s="220">
        <f t="shared" si="1"/>
        <v>175</v>
      </c>
    </row>
    <row r="19" spans="1:8" ht="15.75" x14ac:dyDescent="0.25">
      <c r="A19" s="217">
        <f t="shared" si="2"/>
        <v>14</v>
      </c>
      <c r="B19" s="222" t="s">
        <v>9</v>
      </c>
      <c r="C19" s="223">
        <v>171</v>
      </c>
      <c r="D19" s="223">
        <v>151</v>
      </c>
      <c r="E19" s="223">
        <v>189</v>
      </c>
      <c r="F19" s="223">
        <v>8</v>
      </c>
      <c r="G19" s="220">
        <f t="shared" si="0"/>
        <v>519</v>
      </c>
      <c r="H19" s="220">
        <f t="shared" si="1"/>
        <v>173</v>
      </c>
    </row>
    <row r="20" spans="1:8" ht="15.75" x14ac:dyDescent="0.25">
      <c r="A20" s="217">
        <f t="shared" si="2"/>
        <v>14</v>
      </c>
      <c r="B20" s="222" t="s">
        <v>88</v>
      </c>
      <c r="C20" s="223">
        <v>143</v>
      </c>
      <c r="D20" s="223">
        <v>178</v>
      </c>
      <c r="E20" s="223">
        <v>190</v>
      </c>
      <c r="F20" s="223">
        <v>8</v>
      </c>
      <c r="G20" s="220">
        <f t="shared" si="0"/>
        <v>519</v>
      </c>
      <c r="H20" s="220">
        <f t="shared" si="1"/>
        <v>173</v>
      </c>
    </row>
    <row r="21" spans="1:8" ht="15.75" x14ac:dyDescent="0.25">
      <c r="A21" s="217">
        <f t="shared" si="2"/>
        <v>16</v>
      </c>
      <c r="B21" s="226" t="s">
        <v>25</v>
      </c>
      <c r="C21" s="219">
        <v>193</v>
      </c>
      <c r="D21" s="219">
        <v>156</v>
      </c>
      <c r="E21" s="219">
        <v>162</v>
      </c>
      <c r="F21" s="219"/>
      <c r="G21" s="220">
        <f t="shared" si="0"/>
        <v>511</v>
      </c>
      <c r="H21" s="220">
        <f t="shared" si="1"/>
        <v>170</v>
      </c>
    </row>
    <row r="22" spans="1:8" ht="15.75" x14ac:dyDescent="0.25">
      <c r="A22" s="217">
        <f t="shared" si="2"/>
        <v>17</v>
      </c>
      <c r="B22" s="221" t="s">
        <v>19</v>
      </c>
      <c r="C22" s="219">
        <v>160</v>
      </c>
      <c r="D22" s="219">
        <v>192</v>
      </c>
      <c r="E22" s="219">
        <v>158</v>
      </c>
      <c r="F22" s="219"/>
      <c r="G22" s="220">
        <f t="shared" si="0"/>
        <v>510</v>
      </c>
      <c r="H22" s="220">
        <f t="shared" si="1"/>
        <v>170</v>
      </c>
    </row>
    <row r="23" spans="1:8" ht="15.75" x14ac:dyDescent="0.25">
      <c r="A23" s="217">
        <f t="shared" si="2"/>
        <v>18</v>
      </c>
      <c r="B23" s="218" t="s">
        <v>12</v>
      </c>
      <c r="C23" s="219">
        <v>180</v>
      </c>
      <c r="D23" s="219">
        <v>162</v>
      </c>
      <c r="E23" s="219">
        <v>166</v>
      </c>
      <c r="F23" s="219"/>
      <c r="G23" s="220">
        <f t="shared" si="0"/>
        <v>508</v>
      </c>
      <c r="H23" s="220">
        <f t="shared" si="1"/>
        <v>169</v>
      </c>
    </row>
    <row r="24" spans="1:8" ht="15.75" x14ac:dyDescent="0.25">
      <c r="A24" s="217">
        <f t="shared" si="2"/>
        <v>19</v>
      </c>
      <c r="B24" s="218" t="s">
        <v>68</v>
      </c>
      <c r="C24" s="219">
        <v>181</v>
      </c>
      <c r="D24" s="219">
        <v>158</v>
      </c>
      <c r="E24" s="219">
        <v>167</v>
      </c>
      <c r="F24" s="219"/>
      <c r="G24" s="220">
        <f t="shared" si="0"/>
        <v>506</v>
      </c>
      <c r="H24" s="220">
        <f t="shared" si="1"/>
        <v>169</v>
      </c>
    </row>
    <row r="25" spans="1:8" ht="15.75" x14ac:dyDescent="0.25">
      <c r="A25" s="217">
        <f t="shared" si="2"/>
        <v>20</v>
      </c>
      <c r="B25" s="218" t="s">
        <v>70</v>
      </c>
      <c r="C25" s="219">
        <v>165</v>
      </c>
      <c r="D25" s="219">
        <v>171</v>
      </c>
      <c r="E25" s="219">
        <v>164</v>
      </c>
      <c r="F25" s="219"/>
      <c r="G25" s="220">
        <f t="shared" si="0"/>
        <v>500</v>
      </c>
      <c r="H25" s="220">
        <f t="shared" si="1"/>
        <v>167</v>
      </c>
    </row>
    <row r="26" spans="1:8" ht="15.75" x14ac:dyDescent="0.25">
      <c r="A26" s="217">
        <f t="shared" si="2"/>
        <v>21</v>
      </c>
      <c r="B26" s="221" t="s">
        <v>15</v>
      </c>
      <c r="C26" s="219">
        <v>160</v>
      </c>
      <c r="D26" s="219">
        <v>147</v>
      </c>
      <c r="E26" s="219">
        <v>178</v>
      </c>
      <c r="F26" s="219"/>
      <c r="G26" s="220">
        <f t="shared" si="0"/>
        <v>485</v>
      </c>
      <c r="H26" s="220">
        <f t="shared" si="1"/>
        <v>162</v>
      </c>
    </row>
    <row r="27" spans="1:8" ht="15.75" x14ac:dyDescent="0.25">
      <c r="A27" s="217">
        <f t="shared" si="2"/>
        <v>22</v>
      </c>
      <c r="B27" s="221" t="s">
        <v>117</v>
      </c>
      <c r="C27" s="219">
        <v>128</v>
      </c>
      <c r="D27" s="219">
        <v>160</v>
      </c>
      <c r="E27" s="219">
        <v>190</v>
      </c>
      <c r="F27" s="219"/>
      <c r="G27" s="220">
        <f t="shared" si="0"/>
        <v>478</v>
      </c>
      <c r="H27" s="220">
        <f t="shared" si="1"/>
        <v>159</v>
      </c>
    </row>
    <row r="28" spans="1:8" ht="15.75" x14ac:dyDescent="0.25">
      <c r="A28" s="217">
        <f t="shared" si="2"/>
        <v>23</v>
      </c>
      <c r="B28" s="222" t="s">
        <v>97</v>
      </c>
      <c r="C28" s="223">
        <v>164</v>
      </c>
      <c r="D28" s="223">
        <v>145</v>
      </c>
      <c r="E28" s="223">
        <v>160</v>
      </c>
      <c r="F28" s="223">
        <v>8</v>
      </c>
      <c r="G28" s="220">
        <f t="shared" si="0"/>
        <v>477</v>
      </c>
      <c r="H28" s="220">
        <f t="shared" si="1"/>
        <v>159</v>
      </c>
    </row>
    <row r="29" spans="1:8" ht="15.75" x14ac:dyDescent="0.25">
      <c r="A29" s="217">
        <f t="shared" si="2"/>
        <v>24</v>
      </c>
      <c r="B29" s="218" t="s">
        <v>53</v>
      </c>
      <c r="C29" s="219">
        <v>160</v>
      </c>
      <c r="D29" s="219">
        <v>151</v>
      </c>
      <c r="E29" s="219">
        <v>162</v>
      </c>
      <c r="F29" s="219"/>
      <c r="G29" s="220">
        <f t="shared" si="0"/>
        <v>473</v>
      </c>
      <c r="H29" s="220">
        <f t="shared" si="1"/>
        <v>158</v>
      </c>
    </row>
    <row r="30" spans="1:8" ht="15.75" x14ac:dyDescent="0.25">
      <c r="A30" s="216">
        <f t="shared" si="2"/>
        <v>25</v>
      </c>
      <c r="B30" s="227" t="s">
        <v>118</v>
      </c>
      <c r="C30" s="228">
        <v>178</v>
      </c>
      <c r="D30" s="228">
        <v>138</v>
      </c>
      <c r="E30" s="228">
        <v>148</v>
      </c>
      <c r="F30" s="228">
        <v>8</v>
      </c>
      <c r="G30" s="229">
        <f t="shared" si="0"/>
        <v>472</v>
      </c>
      <c r="H30" s="229">
        <f t="shared" si="1"/>
        <v>157</v>
      </c>
    </row>
    <row r="31" spans="1:8" ht="15.75" x14ac:dyDescent="0.25">
      <c r="A31" s="216">
        <f t="shared" si="2"/>
        <v>26</v>
      </c>
      <c r="B31" s="230" t="s">
        <v>109</v>
      </c>
      <c r="C31" s="231">
        <v>143</v>
      </c>
      <c r="D31" s="231">
        <v>173</v>
      </c>
      <c r="E31" s="231">
        <v>154</v>
      </c>
      <c r="F31" s="231"/>
      <c r="G31" s="229">
        <f t="shared" si="0"/>
        <v>470</v>
      </c>
      <c r="H31" s="229">
        <f t="shared" si="1"/>
        <v>157</v>
      </c>
    </row>
    <row r="32" spans="1:8" ht="15.75" x14ac:dyDescent="0.25">
      <c r="A32" s="216">
        <f t="shared" si="2"/>
        <v>27</v>
      </c>
      <c r="B32" s="232" t="s">
        <v>16</v>
      </c>
      <c r="C32" s="231">
        <v>160</v>
      </c>
      <c r="D32" s="231">
        <v>134</v>
      </c>
      <c r="E32" s="231">
        <v>167</v>
      </c>
      <c r="F32" s="231"/>
      <c r="G32" s="229">
        <f t="shared" si="0"/>
        <v>461</v>
      </c>
      <c r="H32" s="229">
        <f t="shared" si="1"/>
        <v>154</v>
      </c>
    </row>
    <row r="33" spans="1:8" ht="15.75" x14ac:dyDescent="0.25">
      <c r="A33" s="216">
        <f t="shared" si="2"/>
        <v>28</v>
      </c>
      <c r="B33" s="230" t="s">
        <v>17</v>
      </c>
      <c r="C33" s="231">
        <v>152</v>
      </c>
      <c r="D33" s="231">
        <v>167</v>
      </c>
      <c r="E33" s="231">
        <v>140</v>
      </c>
      <c r="F33" s="231"/>
      <c r="G33" s="229">
        <f t="shared" si="0"/>
        <v>459</v>
      </c>
      <c r="H33" s="229">
        <f t="shared" si="1"/>
        <v>153</v>
      </c>
    </row>
    <row r="34" spans="1:8" ht="15.75" x14ac:dyDescent="0.25">
      <c r="A34" s="216">
        <f t="shared" si="2"/>
        <v>29</v>
      </c>
      <c r="B34" s="230" t="s">
        <v>8</v>
      </c>
      <c r="C34" s="231">
        <v>158</v>
      </c>
      <c r="D34" s="231">
        <v>136</v>
      </c>
      <c r="E34" s="231">
        <v>161</v>
      </c>
      <c r="F34" s="231"/>
      <c r="G34" s="229">
        <f t="shared" si="0"/>
        <v>455</v>
      </c>
      <c r="H34" s="229">
        <f t="shared" si="1"/>
        <v>152</v>
      </c>
    </row>
    <row r="35" spans="1:8" ht="15.75" x14ac:dyDescent="0.25">
      <c r="A35" s="216">
        <f t="shared" si="2"/>
        <v>30</v>
      </c>
      <c r="B35" s="232" t="s">
        <v>119</v>
      </c>
      <c r="C35" s="231">
        <v>137</v>
      </c>
      <c r="D35" s="231">
        <v>162</v>
      </c>
      <c r="E35" s="231">
        <v>143</v>
      </c>
      <c r="F35" s="231"/>
      <c r="G35" s="229">
        <f t="shared" si="0"/>
        <v>442</v>
      </c>
      <c r="H35" s="229">
        <f t="shared" si="1"/>
        <v>147</v>
      </c>
    </row>
    <row r="36" spans="1:8" ht="15.75" x14ac:dyDescent="0.25">
      <c r="A36" s="216">
        <f t="shared" si="2"/>
        <v>31</v>
      </c>
      <c r="B36" s="232" t="s">
        <v>55</v>
      </c>
      <c r="C36" s="231">
        <v>141</v>
      </c>
      <c r="D36" s="231">
        <v>158</v>
      </c>
      <c r="E36" s="231">
        <v>139</v>
      </c>
      <c r="F36" s="231"/>
      <c r="G36" s="229">
        <f t="shared" si="0"/>
        <v>438</v>
      </c>
      <c r="H36" s="229">
        <f t="shared" si="1"/>
        <v>146</v>
      </c>
    </row>
    <row r="37" spans="1:8" ht="15.75" x14ac:dyDescent="0.25">
      <c r="A37" s="216">
        <f t="shared" si="2"/>
        <v>32</v>
      </c>
      <c r="B37" s="230" t="s">
        <v>120</v>
      </c>
      <c r="C37" s="231">
        <v>159</v>
      </c>
      <c r="D37" s="231">
        <v>118</v>
      </c>
      <c r="E37" s="231">
        <v>135</v>
      </c>
      <c r="F37" s="231"/>
      <c r="G37" s="229">
        <f t="shared" si="0"/>
        <v>412</v>
      </c>
      <c r="H37" s="229">
        <f t="shared" si="1"/>
        <v>137</v>
      </c>
    </row>
    <row r="38" spans="1:8" ht="15.75" x14ac:dyDescent="0.25">
      <c r="A38" s="216">
        <f t="shared" si="2"/>
        <v>33</v>
      </c>
      <c r="B38" s="227" t="s">
        <v>41</v>
      </c>
      <c r="C38" s="228">
        <v>116</v>
      </c>
      <c r="D38" s="228">
        <v>129</v>
      </c>
      <c r="E38" s="228">
        <v>157</v>
      </c>
      <c r="F38" s="228">
        <v>8</v>
      </c>
      <c r="G38" s="229">
        <f t="shared" si="0"/>
        <v>410</v>
      </c>
      <c r="H38" s="229">
        <f t="shared" si="1"/>
        <v>137</v>
      </c>
    </row>
    <row r="39" spans="1:8" ht="15.75" x14ac:dyDescent="0.25">
      <c r="A39" s="216">
        <f t="shared" si="2"/>
        <v>34</v>
      </c>
      <c r="B39" s="227" t="s">
        <v>121</v>
      </c>
      <c r="C39" s="228">
        <v>125</v>
      </c>
      <c r="D39" s="228">
        <v>127</v>
      </c>
      <c r="E39" s="228">
        <v>143</v>
      </c>
      <c r="F39" s="228">
        <v>8</v>
      </c>
      <c r="G39" s="229">
        <f t="shared" si="0"/>
        <v>403</v>
      </c>
      <c r="H39" s="229">
        <f t="shared" si="1"/>
        <v>134</v>
      </c>
    </row>
    <row r="40" spans="1:8" ht="15.75" x14ac:dyDescent="0.25">
      <c r="A40" s="216">
        <f t="shared" si="2"/>
        <v>34</v>
      </c>
      <c r="B40" s="233" t="s">
        <v>80</v>
      </c>
      <c r="C40" s="228">
        <v>139</v>
      </c>
      <c r="D40" s="228">
        <v>123</v>
      </c>
      <c r="E40" s="228">
        <v>133</v>
      </c>
      <c r="F40" s="228">
        <v>8</v>
      </c>
      <c r="G40" s="229">
        <f t="shared" si="0"/>
        <v>403</v>
      </c>
      <c r="H40" s="229">
        <f t="shared" si="1"/>
        <v>134</v>
      </c>
    </row>
    <row r="41" spans="1:8" ht="15.75" x14ac:dyDescent="0.25">
      <c r="A41" s="216">
        <f t="shared" si="2"/>
        <v>36</v>
      </c>
      <c r="B41" s="227" t="s">
        <v>122</v>
      </c>
      <c r="C41" s="228">
        <v>106</v>
      </c>
      <c r="D41" s="228">
        <v>140</v>
      </c>
      <c r="E41" s="228">
        <v>125</v>
      </c>
      <c r="F41" s="228">
        <v>8</v>
      </c>
      <c r="G41" s="229">
        <f t="shared" si="0"/>
        <v>379</v>
      </c>
      <c r="H41" s="229">
        <f t="shared" si="1"/>
        <v>126</v>
      </c>
    </row>
    <row r="44" spans="1:8" x14ac:dyDescent="0.2">
      <c r="A44" s="321" t="s">
        <v>42</v>
      </c>
      <c r="B44" s="321"/>
      <c r="C44" s="321"/>
      <c r="D44" s="321"/>
      <c r="E44" s="321"/>
      <c r="F44" s="321"/>
      <c r="G44" s="321"/>
      <c r="H44" s="321"/>
    </row>
    <row r="46" spans="1:8" ht="15.75" x14ac:dyDescent="0.25">
      <c r="A46" s="234" t="s">
        <v>0</v>
      </c>
      <c r="B46" s="234" t="s">
        <v>32</v>
      </c>
      <c r="C46" s="234" t="s">
        <v>33</v>
      </c>
      <c r="D46" s="234" t="s">
        <v>3</v>
      </c>
      <c r="E46" s="234" t="s">
        <v>34</v>
      </c>
      <c r="F46" s="216" t="s">
        <v>114</v>
      </c>
      <c r="G46" s="234" t="s">
        <v>35</v>
      </c>
      <c r="H46" s="251" t="s">
        <v>36</v>
      </c>
    </row>
    <row r="47" spans="1:8" ht="15.75" x14ac:dyDescent="0.25">
      <c r="A47" s="235">
        <v>1</v>
      </c>
      <c r="B47" s="236" t="s">
        <v>29</v>
      </c>
      <c r="C47" s="237">
        <v>183</v>
      </c>
      <c r="D47" s="237">
        <v>181</v>
      </c>
      <c r="E47" s="237">
        <v>245</v>
      </c>
      <c r="F47" s="237"/>
      <c r="G47" s="238">
        <f t="shared" ref="G47:G70" si="3">C47+D47+E47</f>
        <v>609</v>
      </c>
      <c r="H47" s="238">
        <f t="shared" ref="H47:H70" si="4">G47/3</f>
        <v>203</v>
      </c>
    </row>
    <row r="48" spans="1:8" ht="15.75" x14ac:dyDescent="0.25">
      <c r="A48" s="235">
        <v>2</v>
      </c>
      <c r="B48" s="236" t="s">
        <v>22</v>
      </c>
      <c r="C48" s="237">
        <v>209</v>
      </c>
      <c r="D48" s="237">
        <v>193</v>
      </c>
      <c r="E48" s="237">
        <v>192</v>
      </c>
      <c r="F48" s="237"/>
      <c r="G48" s="238">
        <f t="shared" si="3"/>
        <v>594</v>
      </c>
      <c r="H48" s="238">
        <f t="shared" si="4"/>
        <v>198</v>
      </c>
    </row>
    <row r="49" spans="1:8" ht="15.75" x14ac:dyDescent="0.25">
      <c r="A49" s="235">
        <v>3</v>
      </c>
      <c r="B49" s="239" t="s">
        <v>28</v>
      </c>
      <c r="C49" s="240">
        <v>212</v>
      </c>
      <c r="D49" s="240">
        <v>169</v>
      </c>
      <c r="E49" s="240">
        <v>205</v>
      </c>
      <c r="F49" s="240"/>
      <c r="G49" s="238">
        <f t="shared" si="3"/>
        <v>586</v>
      </c>
      <c r="H49" s="238">
        <f t="shared" si="4"/>
        <v>195.33333333333334</v>
      </c>
    </row>
    <row r="50" spans="1:8" ht="15.75" x14ac:dyDescent="0.25">
      <c r="A50" s="235">
        <v>4</v>
      </c>
      <c r="B50" s="241" t="s">
        <v>53</v>
      </c>
      <c r="C50" s="237">
        <v>172</v>
      </c>
      <c r="D50" s="237">
        <v>234</v>
      </c>
      <c r="E50" s="237">
        <v>167</v>
      </c>
      <c r="F50" s="237"/>
      <c r="G50" s="238">
        <f t="shared" si="3"/>
        <v>573</v>
      </c>
      <c r="H50" s="238">
        <f t="shared" si="4"/>
        <v>191</v>
      </c>
    </row>
    <row r="51" spans="1:8" ht="15.75" x14ac:dyDescent="0.25">
      <c r="A51" s="235">
        <v>5</v>
      </c>
      <c r="B51" s="236" t="s">
        <v>10</v>
      </c>
      <c r="C51" s="237">
        <v>178</v>
      </c>
      <c r="D51" s="237">
        <v>202</v>
      </c>
      <c r="E51" s="237">
        <v>191</v>
      </c>
      <c r="F51" s="237"/>
      <c r="G51" s="238">
        <f t="shared" si="3"/>
        <v>571</v>
      </c>
      <c r="H51" s="238">
        <f t="shared" si="4"/>
        <v>190.33333333333334</v>
      </c>
    </row>
    <row r="52" spans="1:8" ht="15.75" x14ac:dyDescent="0.25">
      <c r="A52" s="235">
        <v>6</v>
      </c>
      <c r="B52" s="236" t="s">
        <v>30</v>
      </c>
      <c r="C52" s="237">
        <v>160</v>
      </c>
      <c r="D52" s="237">
        <v>216</v>
      </c>
      <c r="E52" s="237">
        <v>187</v>
      </c>
      <c r="F52" s="237"/>
      <c r="G52" s="238">
        <f t="shared" si="3"/>
        <v>563</v>
      </c>
      <c r="H52" s="238">
        <f t="shared" si="4"/>
        <v>187.66666666666666</v>
      </c>
    </row>
    <row r="53" spans="1:8" ht="15.75" x14ac:dyDescent="0.25">
      <c r="A53" s="235">
        <v>7</v>
      </c>
      <c r="B53" s="241" t="s">
        <v>12</v>
      </c>
      <c r="C53" s="237">
        <v>189</v>
      </c>
      <c r="D53" s="237">
        <v>192</v>
      </c>
      <c r="E53" s="237">
        <v>181</v>
      </c>
      <c r="F53" s="237"/>
      <c r="G53" s="238">
        <f t="shared" si="3"/>
        <v>562</v>
      </c>
      <c r="H53" s="238">
        <f t="shared" si="4"/>
        <v>187.33333333333334</v>
      </c>
    </row>
    <row r="54" spans="1:8" ht="15.75" x14ac:dyDescent="0.25">
      <c r="A54" s="235">
        <v>8</v>
      </c>
      <c r="B54" s="241" t="s">
        <v>14</v>
      </c>
      <c r="C54" s="237">
        <v>163</v>
      </c>
      <c r="D54" s="237">
        <v>213</v>
      </c>
      <c r="E54" s="237">
        <v>183</v>
      </c>
      <c r="F54" s="237"/>
      <c r="G54" s="238">
        <f t="shared" si="3"/>
        <v>559</v>
      </c>
      <c r="H54" s="238">
        <f t="shared" si="4"/>
        <v>186.33333333333334</v>
      </c>
    </row>
    <row r="55" spans="1:8" ht="15.75" x14ac:dyDescent="0.25">
      <c r="A55" s="235">
        <v>9</v>
      </c>
      <c r="B55" s="239" t="s">
        <v>9</v>
      </c>
      <c r="C55" s="240">
        <v>199</v>
      </c>
      <c r="D55" s="240">
        <v>210</v>
      </c>
      <c r="E55" s="240">
        <v>148</v>
      </c>
      <c r="F55" s="240"/>
      <c r="G55" s="238">
        <f t="shared" si="3"/>
        <v>557</v>
      </c>
      <c r="H55" s="238">
        <f t="shared" si="4"/>
        <v>185.66666666666666</v>
      </c>
    </row>
    <row r="56" spans="1:8" ht="15.75" x14ac:dyDescent="0.25">
      <c r="A56" s="235">
        <v>10</v>
      </c>
      <c r="B56" s="236" t="s">
        <v>19</v>
      </c>
      <c r="C56" s="237">
        <v>197</v>
      </c>
      <c r="D56" s="237">
        <v>179</v>
      </c>
      <c r="E56" s="237">
        <v>172</v>
      </c>
      <c r="F56" s="237"/>
      <c r="G56" s="238">
        <f t="shared" si="3"/>
        <v>548</v>
      </c>
      <c r="H56" s="238">
        <f t="shared" si="4"/>
        <v>182.66666666666666</v>
      </c>
    </row>
    <row r="57" spans="1:8" ht="15.75" x14ac:dyDescent="0.25">
      <c r="A57" s="235">
        <v>11</v>
      </c>
      <c r="B57" s="236" t="s">
        <v>23</v>
      </c>
      <c r="C57" s="237">
        <v>182</v>
      </c>
      <c r="D57" s="237">
        <v>159</v>
      </c>
      <c r="E57" s="237">
        <v>201</v>
      </c>
      <c r="F57" s="237"/>
      <c r="G57" s="238">
        <f t="shared" si="3"/>
        <v>542</v>
      </c>
      <c r="H57" s="238">
        <f t="shared" si="4"/>
        <v>180.66666666666666</v>
      </c>
    </row>
    <row r="58" spans="1:8" ht="15.75" x14ac:dyDescent="0.25">
      <c r="A58" s="235">
        <v>12</v>
      </c>
      <c r="B58" s="241" t="s">
        <v>115</v>
      </c>
      <c r="C58" s="237">
        <v>167</v>
      </c>
      <c r="D58" s="237">
        <v>194</v>
      </c>
      <c r="E58" s="237">
        <v>172</v>
      </c>
      <c r="F58" s="237"/>
      <c r="G58" s="238">
        <f t="shared" si="3"/>
        <v>533</v>
      </c>
      <c r="H58" s="238">
        <f t="shared" si="4"/>
        <v>177.66666666666666</v>
      </c>
    </row>
    <row r="59" spans="1:8" ht="15.75" x14ac:dyDescent="0.25">
      <c r="A59" s="234">
        <v>13</v>
      </c>
      <c r="B59" s="242" t="s">
        <v>25</v>
      </c>
      <c r="C59" s="243">
        <v>181</v>
      </c>
      <c r="D59" s="243">
        <v>168</v>
      </c>
      <c r="E59" s="243">
        <v>182</v>
      </c>
      <c r="F59" s="243"/>
      <c r="G59" s="244">
        <f t="shared" si="3"/>
        <v>531</v>
      </c>
      <c r="H59" s="244">
        <f t="shared" si="4"/>
        <v>177</v>
      </c>
    </row>
    <row r="60" spans="1:8" ht="15.75" x14ac:dyDescent="0.25">
      <c r="A60" s="234">
        <v>14</v>
      </c>
      <c r="B60" s="245" t="s">
        <v>88</v>
      </c>
      <c r="C60" s="246">
        <v>179</v>
      </c>
      <c r="D60" s="246">
        <v>148</v>
      </c>
      <c r="E60" s="246">
        <v>196</v>
      </c>
      <c r="F60" s="246"/>
      <c r="G60" s="244">
        <f t="shared" si="3"/>
        <v>523</v>
      </c>
      <c r="H60" s="244">
        <f t="shared" si="4"/>
        <v>174.33333333333334</v>
      </c>
    </row>
    <row r="61" spans="1:8" ht="15.75" x14ac:dyDescent="0.25">
      <c r="A61" s="234">
        <v>15</v>
      </c>
      <c r="B61" s="245" t="s">
        <v>116</v>
      </c>
      <c r="C61" s="246">
        <v>198</v>
      </c>
      <c r="D61" s="246">
        <v>180</v>
      </c>
      <c r="E61" s="246">
        <v>143</v>
      </c>
      <c r="F61" s="246"/>
      <c r="G61" s="244">
        <f t="shared" si="3"/>
        <v>521</v>
      </c>
      <c r="H61" s="244">
        <f t="shared" si="4"/>
        <v>173.66666666666666</v>
      </c>
    </row>
    <row r="62" spans="1:8" ht="15.75" x14ac:dyDescent="0.25">
      <c r="A62" s="234">
        <v>16</v>
      </c>
      <c r="B62" s="247" t="s">
        <v>68</v>
      </c>
      <c r="C62" s="243">
        <v>168</v>
      </c>
      <c r="D62" s="243">
        <v>174</v>
      </c>
      <c r="E62" s="243">
        <v>170</v>
      </c>
      <c r="F62" s="243"/>
      <c r="G62" s="244">
        <f t="shared" si="3"/>
        <v>512</v>
      </c>
      <c r="H62" s="244">
        <f t="shared" si="4"/>
        <v>170.66666666666666</v>
      </c>
    </row>
    <row r="63" spans="1:8" ht="15.75" x14ac:dyDescent="0.25">
      <c r="A63" s="234">
        <v>17</v>
      </c>
      <c r="B63" s="248" t="s">
        <v>77</v>
      </c>
      <c r="C63" s="246">
        <v>165</v>
      </c>
      <c r="D63" s="246">
        <v>195</v>
      </c>
      <c r="E63" s="246">
        <v>151</v>
      </c>
      <c r="F63" s="246"/>
      <c r="G63" s="244">
        <f t="shared" si="3"/>
        <v>511</v>
      </c>
      <c r="H63" s="244">
        <f t="shared" si="4"/>
        <v>170.33333333333334</v>
      </c>
    </row>
    <row r="64" spans="1:8" ht="15.75" x14ac:dyDescent="0.25">
      <c r="A64" s="234">
        <v>18</v>
      </c>
      <c r="B64" s="249" t="s">
        <v>15</v>
      </c>
      <c r="C64" s="243">
        <v>158</v>
      </c>
      <c r="D64" s="243">
        <v>193</v>
      </c>
      <c r="E64" s="243">
        <v>159</v>
      </c>
      <c r="F64" s="243"/>
      <c r="G64" s="244">
        <f t="shared" si="3"/>
        <v>510</v>
      </c>
      <c r="H64" s="244">
        <f t="shared" si="4"/>
        <v>170</v>
      </c>
    </row>
    <row r="65" spans="1:8" ht="15.75" x14ac:dyDescent="0.25">
      <c r="A65" s="234">
        <v>19</v>
      </c>
      <c r="B65" s="245" t="s">
        <v>79</v>
      </c>
      <c r="C65" s="246">
        <v>156</v>
      </c>
      <c r="D65" s="246">
        <v>160</v>
      </c>
      <c r="E65" s="246">
        <v>180</v>
      </c>
      <c r="F65" s="246"/>
      <c r="G65" s="244">
        <f t="shared" si="3"/>
        <v>496</v>
      </c>
      <c r="H65" s="244">
        <f t="shared" si="4"/>
        <v>165.33333333333334</v>
      </c>
    </row>
    <row r="66" spans="1:8" ht="15.75" x14ac:dyDescent="0.25">
      <c r="A66" s="234">
        <v>20</v>
      </c>
      <c r="B66" s="247" t="s">
        <v>13</v>
      </c>
      <c r="C66" s="243">
        <v>155</v>
      </c>
      <c r="D66" s="243">
        <v>171</v>
      </c>
      <c r="E66" s="243">
        <v>160</v>
      </c>
      <c r="F66" s="243"/>
      <c r="G66" s="244">
        <f t="shared" si="3"/>
        <v>486</v>
      </c>
      <c r="H66" s="244">
        <f t="shared" si="4"/>
        <v>162</v>
      </c>
    </row>
    <row r="67" spans="1:8" ht="15.75" x14ac:dyDescent="0.25">
      <c r="A67" s="234">
        <v>21</v>
      </c>
      <c r="B67" s="249" t="s">
        <v>117</v>
      </c>
      <c r="C67" s="243">
        <v>136</v>
      </c>
      <c r="D67" s="243">
        <v>170</v>
      </c>
      <c r="E67" s="243">
        <v>164</v>
      </c>
      <c r="F67" s="243"/>
      <c r="G67" s="244">
        <f t="shared" si="3"/>
        <v>470</v>
      </c>
      <c r="H67" s="244">
        <f t="shared" si="4"/>
        <v>156.66666666666666</v>
      </c>
    </row>
    <row r="68" spans="1:8" ht="15.75" x14ac:dyDescent="0.25">
      <c r="A68" s="234">
        <v>22</v>
      </c>
      <c r="B68" s="250" t="s">
        <v>27</v>
      </c>
      <c r="C68" s="246">
        <v>144</v>
      </c>
      <c r="D68" s="246">
        <v>168</v>
      </c>
      <c r="E68" s="246">
        <v>151</v>
      </c>
      <c r="F68" s="246"/>
      <c r="G68" s="244">
        <f t="shared" si="3"/>
        <v>463</v>
      </c>
      <c r="H68" s="244">
        <f t="shared" si="4"/>
        <v>154.33333333333334</v>
      </c>
    </row>
    <row r="69" spans="1:8" ht="15.75" x14ac:dyDescent="0.25">
      <c r="A69" s="234">
        <v>23</v>
      </c>
      <c r="B69" s="245" t="s">
        <v>97</v>
      </c>
      <c r="C69" s="246">
        <v>150</v>
      </c>
      <c r="D69" s="246">
        <v>153</v>
      </c>
      <c r="E69" s="246">
        <v>148</v>
      </c>
      <c r="F69" s="246"/>
      <c r="G69" s="244">
        <f t="shared" si="3"/>
        <v>451</v>
      </c>
      <c r="H69" s="244">
        <f t="shared" si="4"/>
        <v>150.33333333333334</v>
      </c>
    </row>
    <row r="70" spans="1:8" ht="15.75" x14ac:dyDescent="0.25">
      <c r="A70" s="234">
        <v>24</v>
      </c>
      <c r="B70" s="247" t="s">
        <v>70</v>
      </c>
      <c r="C70" s="243">
        <v>154</v>
      </c>
      <c r="D70" s="243">
        <v>133</v>
      </c>
      <c r="E70" s="243">
        <v>157</v>
      </c>
      <c r="F70" s="243"/>
      <c r="G70" s="244">
        <f t="shared" si="3"/>
        <v>444</v>
      </c>
      <c r="H70" s="244">
        <f t="shared" si="4"/>
        <v>148</v>
      </c>
    </row>
    <row r="73" spans="1:8" x14ac:dyDescent="0.2">
      <c r="A73" s="321" t="s">
        <v>44</v>
      </c>
      <c r="B73" s="321"/>
      <c r="C73" s="321"/>
      <c r="D73" s="321"/>
      <c r="E73" s="321"/>
      <c r="F73" s="321"/>
      <c r="G73" s="321"/>
      <c r="H73" s="321"/>
    </row>
    <row r="75" spans="1:8" ht="15.75" x14ac:dyDescent="0.25">
      <c r="A75" s="234" t="s">
        <v>0</v>
      </c>
      <c r="B75" s="234" t="s">
        <v>32</v>
      </c>
      <c r="C75" s="234" t="s">
        <v>33</v>
      </c>
      <c r="D75" s="234" t="s">
        <v>3</v>
      </c>
      <c r="E75" s="234" t="s">
        <v>34</v>
      </c>
      <c r="F75" s="216" t="s">
        <v>114</v>
      </c>
      <c r="G75" s="234" t="s">
        <v>35</v>
      </c>
      <c r="H75" s="234" t="s">
        <v>36</v>
      </c>
    </row>
    <row r="76" spans="1:8" ht="15.75" x14ac:dyDescent="0.25">
      <c r="A76" s="235">
        <v>1</v>
      </c>
      <c r="B76" s="236" t="s">
        <v>10</v>
      </c>
      <c r="C76" s="237">
        <v>179</v>
      </c>
      <c r="D76" s="237">
        <v>220</v>
      </c>
      <c r="E76" s="237"/>
      <c r="F76" s="237"/>
      <c r="G76" s="238">
        <f t="shared" ref="G76:G87" si="5">C76+D76</f>
        <v>399</v>
      </c>
      <c r="H76" s="238">
        <f t="shared" ref="H76:H87" si="6">G76/2</f>
        <v>199.5</v>
      </c>
    </row>
    <row r="77" spans="1:8" ht="15.75" x14ac:dyDescent="0.25">
      <c r="A77" s="235">
        <v>2</v>
      </c>
      <c r="B77" s="241" t="s">
        <v>12</v>
      </c>
      <c r="C77" s="237">
        <v>150</v>
      </c>
      <c r="D77" s="237">
        <v>215</v>
      </c>
      <c r="E77" s="237"/>
      <c r="F77" s="237"/>
      <c r="G77" s="238">
        <f t="shared" si="5"/>
        <v>365</v>
      </c>
      <c r="H77" s="238">
        <f t="shared" si="6"/>
        <v>182.5</v>
      </c>
    </row>
    <row r="78" spans="1:8" ht="15.75" x14ac:dyDescent="0.25">
      <c r="A78" s="235">
        <v>3</v>
      </c>
      <c r="B78" s="236" t="s">
        <v>23</v>
      </c>
      <c r="C78" s="237">
        <v>149</v>
      </c>
      <c r="D78" s="237">
        <v>212</v>
      </c>
      <c r="E78" s="237"/>
      <c r="F78" s="237"/>
      <c r="G78" s="238">
        <f t="shared" si="5"/>
        <v>361</v>
      </c>
      <c r="H78" s="238">
        <f t="shared" si="6"/>
        <v>180.5</v>
      </c>
    </row>
    <row r="79" spans="1:8" ht="15.75" x14ac:dyDescent="0.25">
      <c r="A79" s="234">
        <v>4</v>
      </c>
      <c r="B79" s="245" t="s">
        <v>9</v>
      </c>
      <c r="C79" s="246">
        <v>139</v>
      </c>
      <c r="D79" s="246">
        <v>209</v>
      </c>
      <c r="E79" s="246"/>
      <c r="F79" s="246"/>
      <c r="G79" s="244">
        <f t="shared" si="5"/>
        <v>348</v>
      </c>
      <c r="H79" s="244">
        <f t="shared" si="6"/>
        <v>174</v>
      </c>
    </row>
    <row r="80" spans="1:8" ht="15.75" x14ac:dyDescent="0.25">
      <c r="A80" s="234">
        <v>5</v>
      </c>
      <c r="B80" s="249" t="s">
        <v>30</v>
      </c>
      <c r="C80" s="243">
        <v>162</v>
      </c>
      <c r="D80" s="243">
        <v>182</v>
      </c>
      <c r="E80" s="243"/>
      <c r="F80" s="243"/>
      <c r="G80" s="244">
        <f t="shared" si="5"/>
        <v>344</v>
      </c>
      <c r="H80" s="244">
        <f t="shared" si="6"/>
        <v>172</v>
      </c>
    </row>
    <row r="81" spans="1:8" ht="15.75" x14ac:dyDescent="0.25">
      <c r="A81" s="234">
        <v>6</v>
      </c>
      <c r="B81" s="249" t="s">
        <v>22</v>
      </c>
      <c r="C81" s="243">
        <v>174</v>
      </c>
      <c r="D81" s="243">
        <v>170</v>
      </c>
      <c r="E81" s="243"/>
      <c r="F81" s="243"/>
      <c r="G81" s="244">
        <f t="shared" si="5"/>
        <v>344</v>
      </c>
      <c r="H81" s="244">
        <f t="shared" si="6"/>
        <v>172</v>
      </c>
    </row>
    <row r="82" spans="1:8" ht="15.75" x14ac:dyDescent="0.25">
      <c r="A82" s="234">
        <v>7</v>
      </c>
      <c r="B82" s="247" t="s">
        <v>115</v>
      </c>
      <c r="C82" s="243">
        <v>179</v>
      </c>
      <c r="D82" s="243">
        <v>157</v>
      </c>
      <c r="E82" s="243"/>
      <c r="F82" s="243"/>
      <c r="G82" s="244">
        <f t="shared" si="5"/>
        <v>336</v>
      </c>
      <c r="H82" s="244">
        <f t="shared" si="6"/>
        <v>168</v>
      </c>
    </row>
    <row r="83" spans="1:8" ht="15.75" x14ac:dyDescent="0.25">
      <c r="A83" s="234">
        <v>8</v>
      </c>
      <c r="B83" s="249" t="s">
        <v>29</v>
      </c>
      <c r="C83" s="243">
        <v>178</v>
      </c>
      <c r="D83" s="243">
        <v>155</v>
      </c>
      <c r="E83" s="243"/>
      <c r="F83" s="243"/>
      <c r="G83" s="244">
        <f t="shared" si="5"/>
        <v>333</v>
      </c>
      <c r="H83" s="244">
        <f t="shared" si="6"/>
        <v>166.5</v>
      </c>
    </row>
    <row r="84" spans="1:8" ht="15.75" x14ac:dyDescent="0.25">
      <c r="A84" s="234">
        <v>9</v>
      </c>
      <c r="B84" s="247" t="s">
        <v>14</v>
      </c>
      <c r="C84" s="243">
        <v>125</v>
      </c>
      <c r="D84" s="243">
        <v>201</v>
      </c>
      <c r="E84" s="243"/>
      <c r="F84" s="243"/>
      <c r="G84" s="244">
        <f t="shared" si="5"/>
        <v>326</v>
      </c>
      <c r="H84" s="244">
        <f t="shared" si="6"/>
        <v>163</v>
      </c>
    </row>
    <row r="85" spans="1:8" ht="15.75" x14ac:dyDescent="0.25">
      <c r="A85" s="234">
        <v>10</v>
      </c>
      <c r="B85" s="249" t="s">
        <v>19</v>
      </c>
      <c r="C85" s="243">
        <v>170</v>
      </c>
      <c r="D85" s="243">
        <v>138</v>
      </c>
      <c r="E85" s="243"/>
      <c r="F85" s="243"/>
      <c r="G85" s="244">
        <f t="shared" si="5"/>
        <v>308</v>
      </c>
      <c r="H85" s="244">
        <f t="shared" si="6"/>
        <v>154</v>
      </c>
    </row>
    <row r="86" spans="1:8" ht="15.75" x14ac:dyDescent="0.25">
      <c r="A86" s="234">
        <v>11</v>
      </c>
      <c r="B86" s="247" t="s">
        <v>53</v>
      </c>
      <c r="C86" s="243">
        <v>164</v>
      </c>
      <c r="D86" s="243">
        <v>144</v>
      </c>
      <c r="E86" s="243"/>
      <c r="F86" s="243"/>
      <c r="G86" s="244">
        <f t="shared" si="5"/>
        <v>308</v>
      </c>
      <c r="H86" s="244">
        <f t="shared" si="6"/>
        <v>154</v>
      </c>
    </row>
    <row r="87" spans="1:8" ht="15.75" x14ac:dyDescent="0.25">
      <c r="A87" s="234">
        <v>12</v>
      </c>
      <c r="B87" s="245" t="s">
        <v>28</v>
      </c>
      <c r="C87" s="246">
        <v>165</v>
      </c>
      <c r="D87" s="246">
        <v>135</v>
      </c>
      <c r="E87" s="246"/>
      <c r="F87" s="246"/>
      <c r="G87" s="244">
        <f t="shared" si="5"/>
        <v>300</v>
      </c>
      <c r="H87" s="244">
        <f t="shared" si="6"/>
        <v>150</v>
      </c>
    </row>
  </sheetData>
  <mergeCells count="4">
    <mergeCell ref="A1:H1"/>
    <mergeCell ref="A3:H3"/>
    <mergeCell ref="A44:H44"/>
    <mergeCell ref="A73:H7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B8" sqref="B8"/>
    </sheetView>
  </sheetViews>
  <sheetFormatPr defaultRowHeight="12.75" x14ac:dyDescent="0.2"/>
  <cols>
    <col min="2" max="2" width="22.140625" bestFit="1" customWidth="1"/>
    <col min="6" max="6" width="12" bestFit="1" customWidth="1"/>
    <col min="7" max="7" width="7.42578125" bestFit="1" customWidth="1"/>
    <col min="8" max="8" width="11.42578125" bestFit="1" customWidth="1"/>
  </cols>
  <sheetData>
    <row r="1" spans="1:8" ht="18" x14ac:dyDescent="0.25">
      <c r="A1" s="318" t="s">
        <v>107</v>
      </c>
      <c r="B1" s="318"/>
      <c r="C1" s="318"/>
      <c r="D1" s="318"/>
      <c r="E1" s="318"/>
      <c r="F1" s="318"/>
      <c r="G1" s="318"/>
      <c r="H1" s="318"/>
    </row>
    <row r="3" spans="1:8" x14ac:dyDescent="0.2">
      <c r="A3" s="321" t="s">
        <v>31</v>
      </c>
      <c r="B3" s="321"/>
      <c r="C3" s="321"/>
      <c r="D3" s="321"/>
      <c r="E3" s="321"/>
      <c r="F3" s="321"/>
      <c r="G3" s="321"/>
      <c r="H3" s="321"/>
    </row>
    <row r="5" spans="1:8" ht="15.75" x14ac:dyDescent="0.25">
      <c r="A5" s="216" t="s">
        <v>0</v>
      </c>
      <c r="B5" s="216" t="s">
        <v>32</v>
      </c>
      <c r="C5" s="216" t="s">
        <v>2</v>
      </c>
      <c r="D5" s="216" t="s">
        <v>3</v>
      </c>
      <c r="E5" s="216" t="s">
        <v>4</v>
      </c>
      <c r="F5" s="216" t="s">
        <v>114</v>
      </c>
      <c r="G5" s="216" t="s">
        <v>35</v>
      </c>
      <c r="H5" s="216" t="s">
        <v>36</v>
      </c>
    </row>
    <row r="6" spans="1:8" ht="15.75" x14ac:dyDescent="0.25">
      <c r="A6" s="235">
        <f>IF(G5=G6,A5,ROW()-5)</f>
        <v>1</v>
      </c>
      <c r="B6" s="236" t="s">
        <v>12</v>
      </c>
      <c r="C6" s="237">
        <v>193</v>
      </c>
      <c r="D6" s="237">
        <v>205</v>
      </c>
      <c r="E6" s="237">
        <v>167</v>
      </c>
      <c r="F6" s="237"/>
      <c r="G6" s="238">
        <f t="shared" ref="G6:G25" si="0">SUM(C6:F6)</f>
        <v>565</v>
      </c>
      <c r="H6" s="238">
        <f t="shared" ref="H6:H25" si="1">ROUND(G6/3,0)</f>
        <v>188</v>
      </c>
    </row>
    <row r="7" spans="1:8" ht="15.75" x14ac:dyDescent="0.25">
      <c r="A7" s="235">
        <f t="shared" ref="A7:A25" si="2">IF(G6=G7,A6,ROW()-5)</f>
        <v>2</v>
      </c>
      <c r="B7" s="236" t="s">
        <v>29</v>
      </c>
      <c r="C7" s="237">
        <v>180</v>
      </c>
      <c r="D7" s="237">
        <v>181</v>
      </c>
      <c r="E7" s="237">
        <v>186</v>
      </c>
      <c r="F7" s="237"/>
      <c r="G7" s="238">
        <f t="shared" si="0"/>
        <v>547</v>
      </c>
      <c r="H7" s="238">
        <f t="shared" si="1"/>
        <v>182</v>
      </c>
    </row>
    <row r="8" spans="1:8" ht="15.75" x14ac:dyDescent="0.25">
      <c r="A8" s="235">
        <f t="shared" si="2"/>
        <v>3</v>
      </c>
      <c r="B8" s="236" t="s">
        <v>13</v>
      </c>
      <c r="C8" s="237">
        <v>180</v>
      </c>
      <c r="D8" s="237">
        <v>193</v>
      </c>
      <c r="E8" s="237">
        <v>170</v>
      </c>
      <c r="F8" s="237"/>
      <c r="G8" s="238">
        <f t="shared" si="0"/>
        <v>543</v>
      </c>
      <c r="H8" s="238">
        <f t="shared" si="1"/>
        <v>181</v>
      </c>
    </row>
    <row r="9" spans="1:8" ht="15.75" x14ac:dyDescent="0.25">
      <c r="A9" s="235">
        <f t="shared" si="2"/>
        <v>4</v>
      </c>
      <c r="B9" s="236" t="s">
        <v>21</v>
      </c>
      <c r="C9" s="237">
        <v>181</v>
      </c>
      <c r="D9" s="237">
        <v>160</v>
      </c>
      <c r="E9" s="237">
        <v>200</v>
      </c>
      <c r="F9" s="237"/>
      <c r="G9" s="238">
        <f t="shared" si="0"/>
        <v>541</v>
      </c>
      <c r="H9" s="238">
        <f t="shared" si="1"/>
        <v>180</v>
      </c>
    </row>
    <row r="10" spans="1:8" ht="15.75" x14ac:dyDescent="0.25">
      <c r="A10" s="235">
        <f t="shared" si="2"/>
        <v>5</v>
      </c>
      <c r="B10" s="236" t="s">
        <v>30</v>
      </c>
      <c r="C10" s="237">
        <v>158</v>
      </c>
      <c r="D10" s="237">
        <v>176</v>
      </c>
      <c r="E10" s="237">
        <v>206</v>
      </c>
      <c r="F10" s="237"/>
      <c r="G10" s="238">
        <f t="shared" si="0"/>
        <v>540</v>
      </c>
      <c r="H10" s="238">
        <f t="shared" si="1"/>
        <v>180</v>
      </c>
    </row>
    <row r="11" spans="1:8" ht="15.75" x14ac:dyDescent="0.25">
      <c r="A11" s="235">
        <f t="shared" si="2"/>
        <v>6</v>
      </c>
      <c r="B11" s="236" t="s">
        <v>9</v>
      </c>
      <c r="C11" s="237">
        <v>185</v>
      </c>
      <c r="D11" s="237">
        <v>195</v>
      </c>
      <c r="E11" s="237">
        <v>159</v>
      </c>
      <c r="F11" s="237"/>
      <c r="G11" s="238">
        <f t="shared" si="0"/>
        <v>539</v>
      </c>
      <c r="H11" s="238">
        <f t="shared" si="1"/>
        <v>180</v>
      </c>
    </row>
    <row r="12" spans="1:8" ht="15.75" x14ac:dyDescent="0.25">
      <c r="A12" s="235">
        <f t="shared" si="2"/>
        <v>7</v>
      </c>
      <c r="B12" s="236" t="s">
        <v>8</v>
      </c>
      <c r="C12" s="237">
        <v>179</v>
      </c>
      <c r="D12" s="237">
        <v>186</v>
      </c>
      <c r="E12" s="237">
        <v>172</v>
      </c>
      <c r="F12" s="237"/>
      <c r="G12" s="238">
        <f t="shared" si="0"/>
        <v>537</v>
      </c>
      <c r="H12" s="238">
        <f t="shared" si="1"/>
        <v>179</v>
      </c>
    </row>
    <row r="13" spans="1:8" ht="15.75" x14ac:dyDescent="0.25">
      <c r="A13" s="235">
        <f t="shared" si="2"/>
        <v>7</v>
      </c>
      <c r="B13" s="236" t="s">
        <v>115</v>
      </c>
      <c r="C13" s="237">
        <v>179</v>
      </c>
      <c r="D13" s="237">
        <v>176</v>
      </c>
      <c r="E13" s="237">
        <v>182</v>
      </c>
      <c r="F13" s="237"/>
      <c r="G13" s="238">
        <f t="shared" si="0"/>
        <v>537</v>
      </c>
      <c r="H13" s="238">
        <f t="shared" si="1"/>
        <v>179</v>
      </c>
    </row>
    <row r="14" spans="1:8" ht="15.75" x14ac:dyDescent="0.25">
      <c r="A14" s="235">
        <f t="shared" si="2"/>
        <v>9</v>
      </c>
      <c r="B14" s="236" t="s">
        <v>23</v>
      </c>
      <c r="C14" s="237">
        <v>175</v>
      </c>
      <c r="D14" s="237">
        <v>210</v>
      </c>
      <c r="E14" s="237">
        <v>151</v>
      </c>
      <c r="F14" s="237"/>
      <c r="G14" s="238">
        <f t="shared" si="0"/>
        <v>536</v>
      </c>
      <c r="H14" s="238">
        <f t="shared" si="1"/>
        <v>179</v>
      </c>
    </row>
    <row r="15" spans="1:8" ht="15.75" x14ac:dyDescent="0.25">
      <c r="A15" s="235">
        <f t="shared" si="2"/>
        <v>10</v>
      </c>
      <c r="B15" s="236" t="s">
        <v>79</v>
      </c>
      <c r="C15" s="237">
        <v>156</v>
      </c>
      <c r="D15" s="237">
        <v>207</v>
      </c>
      <c r="E15" s="237">
        <v>160</v>
      </c>
      <c r="F15" s="237"/>
      <c r="G15" s="238">
        <f t="shared" si="0"/>
        <v>523</v>
      </c>
      <c r="H15" s="238">
        <f t="shared" si="1"/>
        <v>174</v>
      </c>
    </row>
    <row r="16" spans="1:8" ht="15.75" x14ac:dyDescent="0.25">
      <c r="A16" s="235">
        <f t="shared" si="2"/>
        <v>11</v>
      </c>
      <c r="B16" s="236" t="s">
        <v>123</v>
      </c>
      <c r="C16" s="237">
        <v>178</v>
      </c>
      <c r="D16" s="237">
        <v>147</v>
      </c>
      <c r="E16" s="237">
        <v>159</v>
      </c>
      <c r="F16" s="237">
        <v>8</v>
      </c>
      <c r="G16" s="238">
        <f t="shared" si="0"/>
        <v>492</v>
      </c>
      <c r="H16" s="238">
        <f t="shared" si="1"/>
        <v>164</v>
      </c>
    </row>
    <row r="17" spans="1:8" ht="15.75" x14ac:dyDescent="0.25">
      <c r="A17" s="235">
        <f t="shared" si="2"/>
        <v>12</v>
      </c>
      <c r="B17" s="236" t="s">
        <v>10</v>
      </c>
      <c r="C17" s="237">
        <v>159</v>
      </c>
      <c r="D17" s="237">
        <v>155</v>
      </c>
      <c r="E17" s="237">
        <v>172</v>
      </c>
      <c r="F17" s="237"/>
      <c r="G17" s="238">
        <f t="shared" si="0"/>
        <v>486</v>
      </c>
      <c r="H17" s="238">
        <f t="shared" si="1"/>
        <v>162</v>
      </c>
    </row>
    <row r="18" spans="1:8" ht="15.75" x14ac:dyDescent="0.25">
      <c r="A18" s="235">
        <f t="shared" si="2"/>
        <v>13</v>
      </c>
      <c r="B18" s="236" t="s">
        <v>22</v>
      </c>
      <c r="C18" s="237">
        <v>172</v>
      </c>
      <c r="D18" s="237">
        <v>155</v>
      </c>
      <c r="E18" s="237">
        <v>157</v>
      </c>
      <c r="F18" s="237"/>
      <c r="G18" s="238">
        <f t="shared" si="0"/>
        <v>484</v>
      </c>
      <c r="H18" s="238">
        <f t="shared" si="1"/>
        <v>161</v>
      </c>
    </row>
    <row r="19" spans="1:8" ht="15.75" x14ac:dyDescent="0.25">
      <c r="A19" s="235">
        <f t="shared" si="2"/>
        <v>14</v>
      </c>
      <c r="B19" s="236" t="s">
        <v>48</v>
      </c>
      <c r="C19" s="237">
        <v>118</v>
      </c>
      <c r="D19" s="237">
        <v>157</v>
      </c>
      <c r="E19" s="237">
        <v>202</v>
      </c>
      <c r="F19" s="237"/>
      <c r="G19" s="238">
        <f t="shared" si="0"/>
        <v>477</v>
      </c>
      <c r="H19" s="238">
        <f t="shared" si="1"/>
        <v>159</v>
      </c>
    </row>
    <row r="20" spans="1:8" ht="15.75" x14ac:dyDescent="0.25">
      <c r="A20" s="235">
        <f t="shared" si="2"/>
        <v>15</v>
      </c>
      <c r="B20" s="236" t="s">
        <v>88</v>
      </c>
      <c r="C20" s="237">
        <v>160</v>
      </c>
      <c r="D20" s="237">
        <v>167</v>
      </c>
      <c r="E20" s="237">
        <v>149</v>
      </c>
      <c r="F20" s="237"/>
      <c r="G20" s="238">
        <f t="shared" si="0"/>
        <v>476</v>
      </c>
      <c r="H20" s="238">
        <f t="shared" si="1"/>
        <v>159</v>
      </c>
    </row>
    <row r="21" spans="1:8" ht="15.75" x14ac:dyDescent="0.25">
      <c r="A21" s="235">
        <f t="shared" si="2"/>
        <v>16</v>
      </c>
      <c r="B21" s="236" t="s">
        <v>27</v>
      </c>
      <c r="C21" s="237">
        <v>135</v>
      </c>
      <c r="D21" s="237">
        <v>160</v>
      </c>
      <c r="E21" s="237">
        <v>177</v>
      </c>
      <c r="F21" s="237"/>
      <c r="G21" s="238">
        <f t="shared" si="0"/>
        <v>472</v>
      </c>
      <c r="H21" s="238">
        <f t="shared" si="1"/>
        <v>157</v>
      </c>
    </row>
    <row r="22" spans="1:8" ht="15.75" x14ac:dyDescent="0.25">
      <c r="A22" s="234">
        <f t="shared" si="2"/>
        <v>17</v>
      </c>
      <c r="B22" s="242" t="s">
        <v>14</v>
      </c>
      <c r="C22" s="243">
        <v>144</v>
      </c>
      <c r="D22" s="243">
        <v>158</v>
      </c>
      <c r="E22" s="243">
        <v>154</v>
      </c>
      <c r="F22" s="243"/>
      <c r="G22" s="244">
        <f t="shared" si="0"/>
        <v>456</v>
      </c>
      <c r="H22" s="244">
        <f t="shared" si="1"/>
        <v>152</v>
      </c>
    </row>
    <row r="23" spans="1:8" ht="15.75" x14ac:dyDescent="0.25">
      <c r="A23" s="234">
        <f t="shared" si="2"/>
        <v>18</v>
      </c>
      <c r="B23" s="242" t="s">
        <v>7</v>
      </c>
      <c r="C23" s="243">
        <v>139</v>
      </c>
      <c r="D23" s="243">
        <v>144</v>
      </c>
      <c r="E23" s="243">
        <v>164</v>
      </c>
      <c r="F23" s="243"/>
      <c r="G23" s="244">
        <f t="shared" si="0"/>
        <v>447</v>
      </c>
      <c r="H23" s="244">
        <f t="shared" si="1"/>
        <v>149</v>
      </c>
    </row>
    <row r="24" spans="1:8" ht="15.75" x14ac:dyDescent="0.25">
      <c r="A24" s="234">
        <f t="shared" si="2"/>
        <v>19</v>
      </c>
      <c r="B24" s="242" t="s">
        <v>84</v>
      </c>
      <c r="C24" s="243">
        <v>134</v>
      </c>
      <c r="D24" s="243">
        <v>161</v>
      </c>
      <c r="E24" s="243">
        <v>148</v>
      </c>
      <c r="F24" s="243"/>
      <c r="G24" s="244">
        <f t="shared" si="0"/>
        <v>443</v>
      </c>
      <c r="H24" s="244">
        <f t="shared" si="1"/>
        <v>148</v>
      </c>
    </row>
    <row r="25" spans="1:8" ht="15.75" x14ac:dyDescent="0.25">
      <c r="A25" s="234">
        <f t="shared" si="2"/>
        <v>20</v>
      </c>
      <c r="B25" s="242" t="s">
        <v>124</v>
      </c>
      <c r="C25" s="243">
        <v>158</v>
      </c>
      <c r="D25" s="243">
        <v>123</v>
      </c>
      <c r="E25" s="243">
        <v>122</v>
      </c>
      <c r="F25" s="243"/>
      <c r="G25" s="244">
        <f t="shared" si="0"/>
        <v>403</v>
      </c>
      <c r="H25" s="244">
        <f t="shared" si="1"/>
        <v>134</v>
      </c>
    </row>
    <row r="28" spans="1:8" x14ac:dyDescent="0.2">
      <c r="A28" s="321" t="s">
        <v>42</v>
      </c>
      <c r="B28" s="321"/>
      <c r="C28" s="321"/>
      <c r="D28" s="321"/>
      <c r="E28" s="321"/>
      <c r="F28" s="321"/>
      <c r="G28" s="321"/>
      <c r="H28" s="321"/>
    </row>
    <row r="30" spans="1:8" ht="15.75" x14ac:dyDescent="0.25">
      <c r="A30" s="234" t="s">
        <v>0</v>
      </c>
      <c r="B30" s="234" t="s">
        <v>32</v>
      </c>
      <c r="C30" s="234" t="s">
        <v>33</v>
      </c>
      <c r="D30" s="234" t="s">
        <v>3</v>
      </c>
      <c r="E30" s="234" t="s">
        <v>34</v>
      </c>
      <c r="F30" s="216" t="s">
        <v>114</v>
      </c>
      <c r="G30" s="234" t="s">
        <v>35</v>
      </c>
      <c r="H30" s="251" t="s">
        <v>36</v>
      </c>
    </row>
    <row r="31" spans="1:8" ht="15.75" x14ac:dyDescent="0.25">
      <c r="A31" s="235">
        <v>1</v>
      </c>
      <c r="B31" s="236" t="s">
        <v>12</v>
      </c>
      <c r="C31" s="237">
        <v>176</v>
      </c>
      <c r="D31" s="237">
        <v>200</v>
      </c>
      <c r="E31" s="237">
        <v>225</v>
      </c>
      <c r="F31" s="237"/>
      <c r="G31" s="238">
        <f t="shared" ref="G31:G46" si="3">C31+D31+E31</f>
        <v>601</v>
      </c>
      <c r="H31" s="238">
        <f t="shared" ref="H31:H46" si="4">G31/3</f>
        <v>200.33333333333334</v>
      </c>
    </row>
    <row r="32" spans="1:8" ht="15.75" x14ac:dyDescent="0.25">
      <c r="A32" s="235">
        <v>2</v>
      </c>
      <c r="B32" s="236" t="s">
        <v>88</v>
      </c>
      <c r="C32" s="237">
        <v>199</v>
      </c>
      <c r="D32" s="237">
        <v>202</v>
      </c>
      <c r="E32" s="237">
        <v>184</v>
      </c>
      <c r="F32" s="237"/>
      <c r="G32" s="238">
        <f t="shared" si="3"/>
        <v>585</v>
      </c>
      <c r="H32" s="238">
        <f t="shared" si="4"/>
        <v>195</v>
      </c>
    </row>
    <row r="33" spans="1:8" ht="15.75" x14ac:dyDescent="0.25">
      <c r="A33" s="235">
        <v>3</v>
      </c>
      <c r="B33" s="239" t="s">
        <v>13</v>
      </c>
      <c r="C33" s="240">
        <v>182</v>
      </c>
      <c r="D33" s="240">
        <v>209</v>
      </c>
      <c r="E33" s="240">
        <v>181</v>
      </c>
      <c r="F33" s="240"/>
      <c r="G33" s="238">
        <f t="shared" si="3"/>
        <v>572</v>
      </c>
      <c r="H33" s="238">
        <f t="shared" si="4"/>
        <v>190.66666666666666</v>
      </c>
    </row>
    <row r="34" spans="1:8" ht="15.75" x14ac:dyDescent="0.25">
      <c r="A34" s="235">
        <v>4</v>
      </c>
      <c r="B34" s="241" t="s">
        <v>9</v>
      </c>
      <c r="C34" s="237">
        <v>204</v>
      </c>
      <c r="D34" s="237">
        <v>169</v>
      </c>
      <c r="E34" s="237">
        <v>190</v>
      </c>
      <c r="F34" s="237"/>
      <c r="G34" s="238">
        <f t="shared" si="3"/>
        <v>563</v>
      </c>
      <c r="H34" s="238">
        <f t="shared" si="4"/>
        <v>187.66666666666666</v>
      </c>
    </row>
    <row r="35" spans="1:8" ht="15.75" x14ac:dyDescent="0.25">
      <c r="A35" s="235">
        <v>5</v>
      </c>
      <c r="B35" s="236" t="s">
        <v>29</v>
      </c>
      <c r="C35" s="237">
        <v>157</v>
      </c>
      <c r="D35" s="237">
        <v>217</v>
      </c>
      <c r="E35" s="237">
        <v>184</v>
      </c>
      <c r="F35" s="237"/>
      <c r="G35" s="238">
        <f t="shared" si="3"/>
        <v>558</v>
      </c>
      <c r="H35" s="238">
        <f t="shared" si="4"/>
        <v>186</v>
      </c>
    </row>
    <row r="36" spans="1:8" ht="15.75" x14ac:dyDescent="0.25">
      <c r="A36" s="235">
        <v>6</v>
      </c>
      <c r="B36" s="236" t="s">
        <v>79</v>
      </c>
      <c r="C36" s="237">
        <v>180</v>
      </c>
      <c r="D36" s="237">
        <v>171</v>
      </c>
      <c r="E36" s="237">
        <v>195</v>
      </c>
      <c r="F36" s="237"/>
      <c r="G36" s="238">
        <f t="shared" si="3"/>
        <v>546</v>
      </c>
      <c r="H36" s="238">
        <f t="shared" si="4"/>
        <v>182</v>
      </c>
    </row>
    <row r="37" spans="1:8" ht="15.75" x14ac:dyDescent="0.25">
      <c r="A37" s="235">
        <v>7</v>
      </c>
      <c r="B37" s="241" t="s">
        <v>10</v>
      </c>
      <c r="C37" s="237">
        <v>174</v>
      </c>
      <c r="D37" s="237">
        <v>187</v>
      </c>
      <c r="E37" s="237">
        <v>180</v>
      </c>
      <c r="F37" s="237"/>
      <c r="G37" s="238">
        <f t="shared" si="3"/>
        <v>541</v>
      </c>
      <c r="H37" s="238">
        <f t="shared" si="4"/>
        <v>180.33333333333334</v>
      </c>
    </row>
    <row r="38" spans="1:8" ht="15.75" x14ac:dyDescent="0.25">
      <c r="A38" s="235">
        <v>8</v>
      </c>
      <c r="B38" s="241" t="s">
        <v>115</v>
      </c>
      <c r="C38" s="237">
        <v>151</v>
      </c>
      <c r="D38" s="237">
        <v>216</v>
      </c>
      <c r="E38" s="237">
        <v>154</v>
      </c>
      <c r="F38" s="237"/>
      <c r="G38" s="238">
        <f t="shared" si="3"/>
        <v>521</v>
      </c>
      <c r="H38" s="238">
        <f t="shared" si="4"/>
        <v>173.66666666666666</v>
      </c>
    </row>
    <row r="39" spans="1:8" ht="15.75" x14ac:dyDescent="0.25">
      <c r="A39" s="235">
        <v>9</v>
      </c>
      <c r="B39" s="239" t="s">
        <v>30</v>
      </c>
      <c r="C39" s="240">
        <v>171</v>
      </c>
      <c r="D39" s="240">
        <v>147</v>
      </c>
      <c r="E39" s="240">
        <v>197</v>
      </c>
      <c r="F39" s="240"/>
      <c r="G39" s="238">
        <f t="shared" si="3"/>
        <v>515</v>
      </c>
      <c r="H39" s="238">
        <f t="shared" si="4"/>
        <v>171.66666666666666</v>
      </c>
    </row>
    <row r="40" spans="1:8" ht="15.75" x14ac:dyDescent="0.25">
      <c r="A40" s="235">
        <v>10</v>
      </c>
      <c r="B40" s="236" t="s">
        <v>8</v>
      </c>
      <c r="C40" s="237">
        <v>173</v>
      </c>
      <c r="D40" s="237">
        <v>169</v>
      </c>
      <c r="E40" s="237">
        <v>172</v>
      </c>
      <c r="F40" s="237"/>
      <c r="G40" s="238">
        <f t="shared" si="3"/>
        <v>514</v>
      </c>
      <c r="H40" s="238">
        <f t="shared" si="4"/>
        <v>171.33333333333334</v>
      </c>
    </row>
    <row r="41" spans="1:8" ht="15.75" x14ac:dyDescent="0.25">
      <c r="A41" s="234">
        <v>11</v>
      </c>
      <c r="B41" s="242" t="s">
        <v>22</v>
      </c>
      <c r="C41" s="243">
        <v>155</v>
      </c>
      <c r="D41" s="243">
        <v>201</v>
      </c>
      <c r="E41" s="243">
        <v>157</v>
      </c>
      <c r="F41" s="243"/>
      <c r="G41" s="244">
        <f t="shared" si="3"/>
        <v>513</v>
      </c>
      <c r="H41" s="244">
        <f t="shared" si="4"/>
        <v>171</v>
      </c>
    </row>
    <row r="42" spans="1:8" ht="15.75" x14ac:dyDescent="0.25">
      <c r="A42" s="234">
        <v>12</v>
      </c>
      <c r="B42" s="242" t="s">
        <v>21</v>
      </c>
      <c r="C42" s="243">
        <v>149</v>
      </c>
      <c r="D42" s="243">
        <v>185</v>
      </c>
      <c r="E42" s="243">
        <v>145</v>
      </c>
      <c r="F42" s="243"/>
      <c r="G42" s="244">
        <f t="shared" si="3"/>
        <v>479</v>
      </c>
      <c r="H42" s="244">
        <f t="shared" si="4"/>
        <v>159.66666666666666</v>
      </c>
    </row>
    <row r="43" spans="1:8" ht="15.75" x14ac:dyDescent="0.25">
      <c r="A43" s="234">
        <v>13</v>
      </c>
      <c r="B43" s="242" t="s">
        <v>27</v>
      </c>
      <c r="C43" s="243">
        <v>169</v>
      </c>
      <c r="D43" s="243">
        <v>150</v>
      </c>
      <c r="E43" s="243">
        <v>158</v>
      </c>
      <c r="F43" s="243"/>
      <c r="G43" s="244">
        <f t="shared" si="3"/>
        <v>477</v>
      </c>
      <c r="H43" s="244">
        <f t="shared" si="4"/>
        <v>159</v>
      </c>
    </row>
    <row r="44" spans="1:8" ht="15.75" x14ac:dyDescent="0.25">
      <c r="A44" s="234">
        <v>14</v>
      </c>
      <c r="B44" s="245" t="s">
        <v>48</v>
      </c>
      <c r="C44" s="246">
        <v>156</v>
      </c>
      <c r="D44" s="246">
        <v>165</v>
      </c>
      <c r="E44" s="246">
        <v>138</v>
      </c>
      <c r="F44" s="246"/>
      <c r="G44" s="244">
        <f t="shared" si="3"/>
        <v>459</v>
      </c>
      <c r="H44" s="244">
        <f t="shared" si="4"/>
        <v>153</v>
      </c>
    </row>
    <row r="45" spans="1:8" ht="15.75" x14ac:dyDescent="0.25">
      <c r="A45" s="234">
        <v>15</v>
      </c>
      <c r="B45" s="245" t="s">
        <v>123</v>
      </c>
      <c r="C45" s="246">
        <v>145</v>
      </c>
      <c r="D45" s="246">
        <v>146</v>
      </c>
      <c r="E45" s="246">
        <v>143</v>
      </c>
      <c r="F45" s="246"/>
      <c r="G45" s="244">
        <f t="shared" si="3"/>
        <v>434</v>
      </c>
      <c r="H45" s="244">
        <f t="shared" si="4"/>
        <v>144.66666666666666</v>
      </c>
    </row>
    <row r="46" spans="1:8" ht="15.75" x14ac:dyDescent="0.25">
      <c r="A46" s="234">
        <v>16</v>
      </c>
      <c r="B46" s="247" t="s">
        <v>23</v>
      </c>
      <c r="C46" s="243">
        <v>132</v>
      </c>
      <c r="D46" s="243">
        <v>145</v>
      </c>
      <c r="E46" s="243">
        <v>116</v>
      </c>
      <c r="F46" s="243"/>
      <c r="G46" s="244">
        <f t="shared" si="3"/>
        <v>393</v>
      </c>
      <c r="H46" s="244">
        <f t="shared" si="4"/>
        <v>131</v>
      </c>
    </row>
    <row r="49" spans="1:8" x14ac:dyDescent="0.2">
      <c r="A49" s="321" t="s">
        <v>44</v>
      </c>
      <c r="B49" s="321"/>
      <c r="C49" s="321"/>
      <c r="D49" s="321"/>
      <c r="E49" s="321"/>
      <c r="F49" s="321"/>
      <c r="G49" s="321"/>
      <c r="H49" s="321"/>
    </row>
    <row r="51" spans="1:8" ht="15.75" x14ac:dyDescent="0.25">
      <c r="A51" s="234" t="s">
        <v>0</v>
      </c>
      <c r="B51" s="234" t="s">
        <v>32</v>
      </c>
      <c r="C51" s="234" t="s">
        <v>33</v>
      </c>
      <c r="D51" s="234" t="s">
        <v>3</v>
      </c>
      <c r="E51" s="234" t="s">
        <v>34</v>
      </c>
      <c r="F51" s="216" t="s">
        <v>114</v>
      </c>
      <c r="G51" s="234" t="s">
        <v>35</v>
      </c>
      <c r="H51" s="234" t="s">
        <v>36</v>
      </c>
    </row>
    <row r="52" spans="1:8" ht="15.75" x14ac:dyDescent="0.25">
      <c r="A52" s="235">
        <v>1</v>
      </c>
      <c r="B52" s="236" t="s">
        <v>8</v>
      </c>
      <c r="C52" s="237">
        <v>197</v>
      </c>
      <c r="D52" s="237">
        <v>191</v>
      </c>
      <c r="E52" s="237"/>
      <c r="F52" s="237"/>
      <c r="G52" s="238">
        <f t="shared" ref="G52:G61" si="5">C52+D52</f>
        <v>388</v>
      </c>
      <c r="H52" s="238">
        <f t="shared" ref="H52:H61" si="6">G52/2</f>
        <v>194</v>
      </c>
    </row>
    <row r="53" spans="1:8" ht="15.75" x14ac:dyDescent="0.25">
      <c r="A53" s="235">
        <v>2</v>
      </c>
      <c r="B53" s="241" t="s">
        <v>29</v>
      </c>
      <c r="C53" s="237">
        <v>203</v>
      </c>
      <c r="D53" s="237">
        <v>159</v>
      </c>
      <c r="E53" s="237"/>
      <c r="F53" s="237"/>
      <c r="G53" s="238">
        <f t="shared" si="5"/>
        <v>362</v>
      </c>
      <c r="H53" s="238">
        <f t="shared" si="6"/>
        <v>181</v>
      </c>
    </row>
    <row r="54" spans="1:8" ht="15.75" x14ac:dyDescent="0.25">
      <c r="A54" s="235">
        <v>3</v>
      </c>
      <c r="B54" s="236" t="s">
        <v>88</v>
      </c>
      <c r="C54" s="237">
        <v>201</v>
      </c>
      <c r="D54" s="237">
        <v>147</v>
      </c>
      <c r="E54" s="237"/>
      <c r="F54" s="237"/>
      <c r="G54" s="238">
        <f t="shared" si="5"/>
        <v>348</v>
      </c>
      <c r="H54" s="238">
        <f t="shared" si="6"/>
        <v>174</v>
      </c>
    </row>
    <row r="55" spans="1:8" ht="15.75" x14ac:dyDescent="0.25">
      <c r="A55" s="234">
        <v>4</v>
      </c>
      <c r="B55" s="245" t="s">
        <v>30</v>
      </c>
      <c r="C55" s="246">
        <v>144</v>
      </c>
      <c r="D55" s="246">
        <v>198</v>
      </c>
      <c r="E55" s="246"/>
      <c r="F55" s="246"/>
      <c r="G55" s="244">
        <f t="shared" si="5"/>
        <v>342</v>
      </c>
      <c r="H55" s="244">
        <f t="shared" si="6"/>
        <v>171</v>
      </c>
    </row>
    <row r="56" spans="1:8" ht="15.75" x14ac:dyDescent="0.25">
      <c r="A56" s="234">
        <v>5</v>
      </c>
      <c r="B56" s="249" t="s">
        <v>12</v>
      </c>
      <c r="C56" s="243">
        <v>201</v>
      </c>
      <c r="D56" s="243">
        <v>138</v>
      </c>
      <c r="E56" s="243"/>
      <c r="F56" s="243"/>
      <c r="G56" s="244">
        <f t="shared" si="5"/>
        <v>339</v>
      </c>
      <c r="H56" s="244">
        <f t="shared" si="6"/>
        <v>169.5</v>
      </c>
    </row>
    <row r="57" spans="1:8" ht="15.75" x14ac:dyDescent="0.25">
      <c r="A57" s="234">
        <v>6</v>
      </c>
      <c r="B57" s="249" t="s">
        <v>13</v>
      </c>
      <c r="C57" s="243">
        <v>158</v>
      </c>
      <c r="D57" s="243">
        <v>180</v>
      </c>
      <c r="E57" s="243"/>
      <c r="F57" s="243"/>
      <c r="G57" s="244">
        <f t="shared" si="5"/>
        <v>338</v>
      </c>
      <c r="H57" s="244">
        <f t="shared" si="6"/>
        <v>169</v>
      </c>
    </row>
    <row r="58" spans="1:8" ht="15.75" x14ac:dyDescent="0.25">
      <c r="A58" s="234">
        <v>7</v>
      </c>
      <c r="B58" s="247" t="s">
        <v>10</v>
      </c>
      <c r="C58" s="243">
        <v>190</v>
      </c>
      <c r="D58" s="243">
        <v>145</v>
      </c>
      <c r="E58" s="243"/>
      <c r="F58" s="243"/>
      <c r="G58" s="244">
        <f t="shared" si="5"/>
        <v>335</v>
      </c>
      <c r="H58" s="244">
        <f t="shared" si="6"/>
        <v>167.5</v>
      </c>
    </row>
    <row r="59" spans="1:8" ht="15.75" x14ac:dyDescent="0.25">
      <c r="A59" s="234">
        <v>8</v>
      </c>
      <c r="B59" s="249" t="s">
        <v>79</v>
      </c>
      <c r="C59" s="243">
        <v>193</v>
      </c>
      <c r="D59" s="243">
        <v>133</v>
      </c>
      <c r="E59" s="243"/>
      <c r="F59" s="243"/>
      <c r="G59" s="244">
        <f t="shared" si="5"/>
        <v>326</v>
      </c>
      <c r="H59" s="244">
        <f t="shared" si="6"/>
        <v>163</v>
      </c>
    </row>
    <row r="60" spans="1:8" ht="15.75" x14ac:dyDescent="0.25">
      <c r="A60" s="234">
        <v>9</v>
      </c>
      <c r="B60" s="247" t="s">
        <v>115</v>
      </c>
      <c r="C60" s="243">
        <v>188</v>
      </c>
      <c r="D60" s="243">
        <v>137</v>
      </c>
      <c r="E60" s="243"/>
      <c r="F60" s="243"/>
      <c r="G60" s="244">
        <f t="shared" si="5"/>
        <v>325</v>
      </c>
      <c r="H60" s="244">
        <f t="shared" si="6"/>
        <v>162.5</v>
      </c>
    </row>
    <row r="61" spans="1:8" ht="15.75" x14ac:dyDescent="0.25">
      <c r="A61" s="234">
        <v>10</v>
      </c>
      <c r="B61" s="249" t="s">
        <v>9</v>
      </c>
      <c r="C61" s="243">
        <v>167</v>
      </c>
      <c r="D61" s="243">
        <v>146</v>
      </c>
      <c r="E61" s="243"/>
      <c r="F61" s="243"/>
      <c r="G61" s="244">
        <f t="shared" si="5"/>
        <v>313</v>
      </c>
      <c r="H61" s="244">
        <f t="shared" si="6"/>
        <v>156.5</v>
      </c>
    </row>
  </sheetData>
  <mergeCells count="4">
    <mergeCell ref="A28:H28"/>
    <mergeCell ref="A49:H49"/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16" workbookViewId="0">
      <selection activeCell="I48" sqref="I48:O50"/>
    </sheetView>
  </sheetViews>
  <sheetFormatPr defaultRowHeight="12.75" x14ac:dyDescent="0.2"/>
  <cols>
    <col min="2" max="2" width="23.28515625" bestFit="1" customWidth="1"/>
    <col min="7" max="7" width="11.42578125" bestFit="1" customWidth="1"/>
    <col min="10" max="10" width="22.85546875" bestFit="1" customWidth="1"/>
  </cols>
  <sheetData>
    <row r="1" spans="1:15" ht="15.75" x14ac:dyDescent="0.25">
      <c r="A1" s="322" t="s">
        <v>125</v>
      </c>
      <c r="B1" s="323"/>
      <c r="C1" s="323"/>
      <c r="D1" s="323"/>
      <c r="E1" s="323"/>
      <c r="F1" s="323"/>
      <c r="G1" s="323"/>
      <c r="I1" s="322" t="s">
        <v>135</v>
      </c>
      <c r="J1" s="323"/>
      <c r="K1" s="323"/>
      <c r="L1" s="323"/>
      <c r="M1" s="323"/>
      <c r="N1" s="323"/>
      <c r="O1" s="323"/>
    </row>
    <row r="3" spans="1:15" ht="15.75" x14ac:dyDescent="0.25">
      <c r="A3" s="116" t="s">
        <v>113</v>
      </c>
      <c r="B3" s="116" t="s">
        <v>32</v>
      </c>
      <c r="C3" s="116" t="s">
        <v>33</v>
      </c>
      <c r="D3" s="116" t="s">
        <v>3</v>
      </c>
      <c r="E3" s="116" t="s">
        <v>34</v>
      </c>
      <c r="F3" s="116" t="s">
        <v>35</v>
      </c>
      <c r="G3" s="116" t="s">
        <v>36</v>
      </c>
      <c r="I3" s="116" t="s">
        <v>113</v>
      </c>
      <c r="J3" s="116" t="s">
        <v>32</v>
      </c>
      <c r="K3" s="116" t="s">
        <v>33</v>
      </c>
      <c r="L3" s="116" t="s">
        <v>3</v>
      </c>
      <c r="M3" s="116" t="s">
        <v>34</v>
      </c>
      <c r="N3" s="116" t="s">
        <v>35</v>
      </c>
      <c r="O3" s="116" t="s">
        <v>36</v>
      </c>
    </row>
    <row r="4" spans="1:15" ht="15.75" x14ac:dyDescent="0.25">
      <c r="A4" s="277">
        <v>1</v>
      </c>
      <c r="B4" s="278" t="s">
        <v>10</v>
      </c>
      <c r="C4" s="274">
        <v>195</v>
      </c>
      <c r="D4" s="274">
        <v>227</v>
      </c>
      <c r="E4" s="274">
        <v>198</v>
      </c>
      <c r="F4" s="279">
        <f t="shared" ref="F4:F27" si="0">C4+D4+E4</f>
        <v>620</v>
      </c>
      <c r="G4" s="279">
        <f t="shared" ref="G4:G27" si="1">F4/3</f>
        <v>206.66666666666666</v>
      </c>
      <c r="I4" s="277">
        <v>1</v>
      </c>
      <c r="J4" s="278" t="s">
        <v>9</v>
      </c>
      <c r="K4" s="274">
        <v>226</v>
      </c>
      <c r="L4" s="274">
        <v>190</v>
      </c>
      <c r="M4" s="274">
        <v>177</v>
      </c>
      <c r="N4" s="279">
        <f t="shared" ref="N4:N15" si="2">K4+L4+M4</f>
        <v>593</v>
      </c>
      <c r="O4" s="279">
        <f t="shared" ref="O4:O15" si="3">N4/3</f>
        <v>197.66666666666666</v>
      </c>
    </row>
    <row r="5" spans="1:15" ht="15.75" x14ac:dyDescent="0.25">
      <c r="A5" s="277">
        <v>2</v>
      </c>
      <c r="B5" s="278" t="s">
        <v>8</v>
      </c>
      <c r="C5" s="274">
        <v>170</v>
      </c>
      <c r="D5" s="274">
        <v>144</v>
      </c>
      <c r="E5" s="274">
        <v>253</v>
      </c>
      <c r="F5" s="279">
        <f t="shared" si="0"/>
        <v>567</v>
      </c>
      <c r="G5" s="279">
        <f t="shared" si="1"/>
        <v>189</v>
      </c>
      <c r="I5" s="277">
        <v>2</v>
      </c>
      <c r="J5" s="281" t="s">
        <v>27</v>
      </c>
      <c r="K5" s="274">
        <v>177</v>
      </c>
      <c r="L5" s="274">
        <v>188</v>
      </c>
      <c r="M5" s="274">
        <v>150</v>
      </c>
      <c r="N5" s="279">
        <f t="shared" si="2"/>
        <v>515</v>
      </c>
      <c r="O5" s="279">
        <f t="shared" si="3"/>
        <v>171.66666666666666</v>
      </c>
    </row>
    <row r="6" spans="1:15" ht="15.75" x14ac:dyDescent="0.25">
      <c r="A6" s="277">
        <v>3</v>
      </c>
      <c r="B6" s="278" t="s">
        <v>15</v>
      </c>
      <c r="C6" s="274">
        <v>168</v>
      </c>
      <c r="D6" s="274">
        <v>190</v>
      </c>
      <c r="E6" s="274">
        <v>201</v>
      </c>
      <c r="F6" s="279">
        <f t="shared" si="0"/>
        <v>559</v>
      </c>
      <c r="G6" s="279">
        <f t="shared" si="1"/>
        <v>186.33333333333334</v>
      </c>
      <c r="I6" s="277">
        <v>3</v>
      </c>
      <c r="J6" s="280" t="s">
        <v>123</v>
      </c>
      <c r="K6" s="282">
        <v>163</v>
      </c>
      <c r="L6" s="282">
        <v>157</v>
      </c>
      <c r="M6" s="282">
        <v>186</v>
      </c>
      <c r="N6" s="279">
        <f t="shared" si="2"/>
        <v>506</v>
      </c>
      <c r="O6" s="279">
        <f t="shared" si="3"/>
        <v>168.66666666666666</v>
      </c>
    </row>
    <row r="7" spans="1:15" ht="15.75" x14ac:dyDescent="0.25">
      <c r="A7" s="277">
        <v>4</v>
      </c>
      <c r="B7" s="278" t="s">
        <v>22</v>
      </c>
      <c r="C7" s="274">
        <v>208</v>
      </c>
      <c r="D7" s="274">
        <v>191</v>
      </c>
      <c r="E7" s="274">
        <v>145</v>
      </c>
      <c r="F7" s="279">
        <f t="shared" si="0"/>
        <v>544</v>
      </c>
      <c r="G7" s="279">
        <f t="shared" si="1"/>
        <v>181.33333333333334</v>
      </c>
      <c r="I7" s="277">
        <v>4</v>
      </c>
      <c r="J7" s="280" t="s">
        <v>18</v>
      </c>
      <c r="K7" s="282">
        <v>147</v>
      </c>
      <c r="L7" s="282">
        <v>178</v>
      </c>
      <c r="M7" s="282">
        <v>168</v>
      </c>
      <c r="N7" s="279">
        <f t="shared" si="2"/>
        <v>493</v>
      </c>
      <c r="O7" s="279">
        <f t="shared" si="3"/>
        <v>164.33333333333334</v>
      </c>
    </row>
    <row r="8" spans="1:15" ht="15.75" x14ac:dyDescent="0.25">
      <c r="A8" s="277">
        <v>5</v>
      </c>
      <c r="B8" s="278" t="s">
        <v>115</v>
      </c>
      <c r="C8" s="274">
        <v>196</v>
      </c>
      <c r="D8" s="274">
        <v>145</v>
      </c>
      <c r="E8" s="274">
        <v>188</v>
      </c>
      <c r="F8" s="279">
        <f t="shared" si="0"/>
        <v>529</v>
      </c>
      <c r="G8" s="279">
        <f t="shared" si="1"/>
        <v>176.33333333333334</v>
      </c>
      <c r="I8" s="277">
        <v>5</v>
      </c>
      <c r="J8" s="281" t="s">
        <v>28</v>
      </c>
      <c r="K8" s="274">
        <v>153</v>
      </c>
      <c r="L8" s="274">
        <v>146</v>
      </c>
      <c r="M8" s="274">
        <v>159</v>
      </c>
      <c r="N8" s="279">
        <f t="shared" si="2"/>
        <v>458</v>
      </c>
      <c r="O8" s="279">
        <f t="shared" si="3"/>
        <v>152.66666666666666</v>
      </c>
    </row>
    <row r="9" spans="1:15" ht="15.75" x14ac:dyDescent="0.25">
      <c r="A9" s="277">
        <v>6</v>
      </c>
      <c r="B9" s="280" t="s">
        <v>126</v>
      </c>
      <c r="C9" s="274">
        <v>145</v>
      </c>
      <c r="D9" s="274">
        <v>200</v>
      </c>
      <c r="E9" s="274">
        <v>159</v>
      </c>
      <c r="F9" s="279">
        <f t="shared" si="0"/>
        <v>504</v>
      </c>
      <c r="G9" s="279">
        <f t="shared" si="1"/>
        <v>168</v>
      </c>
      <c r="I9" s="277">
        <v>6</v>
      </c>
      <c r="J9" s="278" t="s">
        <v>88</v>
      </c>
      <c r="K9" s="274">
        <v>163</v>
      </c>
      <c r="L9" s="274">
        <v>144</v>
      </c>
      <c r="M9" s="274">
        <v>141</v>
      </c>
      <c r="N9" s="279">
        <f t="shared" si="2"/>
        <v>448</v>
      </c>
      <c r="O9" s="279">
        <f t="shared" si="3"/>
        <v>149.33333333333334</v>
      </c>
    </row>
    <row r="10" spans="1:15" ht="15.75" x14ac:dyDescent="0.25">
      <c r="A10" s="277">
        <v>7</v>
      </c>
      <c r="B10" s="278" t="s">
        <v>100</v>
      </c>
      <c r="C10" s="274">
        <v>188</v>
      </c>
      <c r="D10" s="274">
        <v>144</v>
      </c>
      <c r="E10" s="274">
        <v>154</v>
      </c>
      <c r="F10" s="279">
        <f t="shared" si="0"/>
        <v>486</v>
      </c>
      <c r="G10" s="279">
        <f t="shared" si="1"/>
        <v>162</v>
      </c>
      <c r="I10" s="277">
        <v>7</v>
      </c>
      <c r="J10" s="278" t="s">
        <v>47</v>
      </c>
      <c r="K10" s="274">
        <v>148</v>
      </c>
      <c r="L10" s="274">
        <v>127</v>
      </c>
      <c r="M10" s="274">
        <v>158</v>
      </c>
      <c r="N10" s="279">
        <f t="shared" si="2"/>
        <v>433</v>
      </c>
      <c r="O10" s="279">
        <f t="shared" si="3"/>
        <v>144.33333333333334</v>
      </c>
    </row>
    <row r="11" spans="1:15" ht="15.75" x14ac:dyDescent="0.25">
      <c r="A11" s="277">
        <v>8</v>
      </c>
      <c r="B11" s="281" t="s">
        <v>29</v>
      </c>
      <c r="C11" s="274">
        <v>147</v>
      </c>
      <c r="D11" s="274">
        <v>153</v>
      </c>
      <c r="E11" s="274">
        <v>183</v>
      </c>
      <c r="F11" s="279">
        <f t="shared" si="0"/>
        <v>483</v>
      </c>
      <c r="G11" s="279">
        <f t="shared" si="1"/>
        <v>161</v>
      </c>
      <c r="I11" s="277">
        <v>8</v>
      </c>
      <c r="J11" s="280" t="s">
        <v>84</v>
      </c>
      <c r="K11" s="274">
        <v>140</v>
      </c>
      <c r="L11" s="274">
        <v>144</v>
      </c>
      <c r="M11" s="274">
        <v>129</v>
      </c>
      <c r="N11" s="279">
        <f t="shared" si="2"/>
        <v>413</v>
      </c>
      <c r="O11" s="279">
        <f t="shared" si="3"/>
        <v>137.66666666666666</v>
      </c>
    </row>
    <row r="12" spans="1:15" ht="15.75" x14ac:dyDescent="0.25">
      <c r="A12" s="277">
        <v>9</v>
      </c>
      <c r="B12" s="278" t="s">
        <v>14</v>
      </c>
      <c r="C12" s="274">
        <v>165</v>
      </c>
      <c r="D12" s="274">
        <v>181</v>
      </c>
      <c r="E12" s="274">
        <v>135</v>
      </c>
      <c r="F12" s="279">
        <f t="shared" si="0"/>
        <v>481</v>
      </c>
      <c r="G12" s="279">
        <f t="shared" si="1"/>
        <v>160.33333333333334</v>
      </c>
      <c r="I12" s="277">
        <v>9</v>
      </c>
      <c r="J12" s="278" t="s">
        <v>79</v>
      </c>
      <c r="K12" s="274">
        <v>161</v>
      </c>
      <c r="L12" s="274">
        <v>111</v>
      </c>
      <c r="M12" s="274">
        <v>137</v>
      </c>
      <c r="N12" s="279">
        <f t="shared" si="2"/>
        <v>409</v>
      </c>
      <c r="O12" s="279">
        <f t="shared" si="3"/>
        <v>136.33333333333334</v>
      </c>
    </row>
    <row r="13" spans="1:15" ht="15.75" x14ac:dyDescent="0.25">
      <c r="A13" s="277">
        <v>10</v>
      </c>
      <c r="B13" s="280" t="s">
        <v>12</v>
      </c>
      <c r="C13" s="274">
        <v>148</v>
      </c>
      <c r="D13" s="274">
        <v>159</v>
      </c>
      <c r="E13" s="274">
        <v>173</v>
      </c>
      <c r="F13" s="279">
        <f t="shared" si="0"/>
        <v>480</v>
      </c>
      <c r="G13" s="279">
        <f t="shared" si="1"/>
        <v>160</v>
      </c>
      <c r="I13" s="277">
        <v>10</v>
      </c>
      <c r="J13" s="280" t="s">
        <v>97</v>
      </c>
      <c r="K13" s="282">
        <v>120</v>
      </c>
      <c r="L13" s="282">
        <v>151</v>
      </c>
      <c r="M13" s="282">
        <v>131</v>
      </c>
      <c r="N13" s="279">
        <f t="shared" si="2"/>
        <v>402</v>
      </c>
      <c r="O13" s="279">
        <f t="shared" si="3"/>
        <v>134</v>
      </c>
    </row>
    <row r="14" spans="1:15" ht="15.75" x14ac:dyDescent="0.25">
      <c r="A14" s="277">
        <v>11</v>
      </c>
      <c r="B14" s="281" t="s">
        <v>21</v>
      </c>
      <c r="C14" s="274">
        <v>139</v>
      </c>
      <c r="D14" s="274">
        <v>189</v>
      </c>
      <c r="E14" s="274">
        <v>143</v>
      </c>
      <c r="F14" s="279">
        <f t="shared" si="0"/>
        <v>471</v>
      </c>
      <c r="G14" s="279">
        <f t="shared" si="1"/>
        <v>157</v>
      </c>
      <c r="I14" s="277">
        <v>11</v>
      </c>
      <c r="J14" s="280" t="s">
        <v>99</v>
      </c>
      <c r="K14" s="282">
        <v>146</v>
      </c>
      <c r="L14" s="282">
        <v>158</v>
      </c>
      <c r="M14" s="282">
        <v>97</v>
      </c>
      <c r="N14" s="279">
        <f t="shared" si="2"/>
        <v>401</v>
      </c>
      <c r="O14" s="279">
        <f t="shared" si="3"/>
        <v>133.66666666666666</v>
      </c>
    </row>
    <row r="15" spans="1:15" ht="15.75" x14ac:dyDescent="0.25">
      <c r="A15" s="277">
        <v>12</v>
      </c>
      <c r="B15" s="278" t="s">
        <v>13</v>
      </c>
      <c r="C15" s="274">
        <v>151</v>
      </c>
      <c r="D15" s="274">
        <v>171</v>
      </c>
      <c r="E15" s="274">
        <v>145</v>
      </c>
      <c r="F15" s="279">
        <f t="shared" si="0"/>
        <v>467</v>
      </c>
      <c r="G15" s="279">
        <f t="shared" si="1"/>
        <v>155.66666666666666</v>
      </c>
      <c r="I15" s="277">
        <v>12</v>
      </c>
      <c r="J15" s="278" t="s">
        <v>134</v>
      </c>
      <c r="K15" s="274">
        <v>121</v>
      </c>
      <c r="L15" s="274">
        <v>130</v>
      </c>
      <c r="M15" s="274">
        <v>108</v>
      </c>
      <c r="N15" s="279">
        <f t="shared" si="2"/>
        <v>359</v>
      </c>
      <c r="O15" s="279">
        <f t="shared" si="3"/>
        <v>119.66666666666667</v>
      </c>
    </row>
    <row r="16" spans="1:15" ht="15.75" x14ac:dyDescent="0.25">
      <c r="A16" s="116">
        <v>13</v>
      </c>
      <c r="B16" s="120" t="s">
        <v>16</v>
      </c>
      <c r="C16" s="118">
        <v>159</v>
      </c>
      <c r="D16" s="118">
        <v>165</v>
      </c>
      <c r="E16" s="118">
        <v>124</v>
      </c>
      <c r="F16" s="119">
        <f t="shared" si="0"/>
        <v>448</v>
      </c>
      <c r="G16" s="119">
        <f t="shared" si="1"/>
        <v>149.33333333333334</v>
      </c>
    </row>
    <row r="17" spans="1:15" ht="15.75" x14ac:dyDescent="0.25">
      <c r="A17" s="116">
        <v>14</v>
      </c>
      <c r="B17" s="254" t="s">
        <v>48</v>
      </c>
      <c r="C17" s="255">
        <v>150</v>
      </c>
      <c r="D17" s="255">
        <v>135</v>
      </c>
      <c r="E17" s="255">
        <v>147</v>
      </c>
      <c r="F17" s="119">
        <f t="shared" si="0"/>
        <v>432</v>
      </c>
      <c r="G17" s="119">
        <f t="shared" si="1"/>
        <v>144</v>
      </c>
    </row>
    <row r="18" spans="1:15" ht="15.75" x14ac:dyDescent="0.25">
      <c r="A18" s="116">
        <v>15</v>
      </c>
      <c r="B18" s="120" t="s">
        <v>52</v>
      </c>
      <c r="C18" s="118">
        <v>129</v>
      </c>
      <c r="D18" s="118">
        <v>150</v>
      </c>
      <c r="E18" s="118">
        <v>150</v>
      </c>
      <c r="F18" s="119">
        <f t="shared" si="0"/>
        <v>429</v>
      </c>
      <c r="G18" s="119">
        <f t="shared" si="1"/>
        <v>143</v>
      </c>
    </row>
    <row r="19" spans="1:15" ht="15.75" x14ac:dyDescent="0.25">
      <c r="A19" s="116">
        <v>16</v>
      </c>
      <c r="B19" s="117" t="s">
        <v>127</v>
      </c>
      <c r="C19" s="118">
        <v>115</v>
      </c>
      <c r="D19" s="118">
        <v>145</v>
      </c>
      <c r="E19" s="118">
        <v>168</v>
      </c>
      <c r="F19" s="119">
        <f t="shared" si="0"/>
        <v>428</v>
      </c>
      <c r="G19" s="119">
        <f t="shared" si="1"/>
        <v>142.66666666666666</v>
      </c>
    </row>
    <row r="20" spans="1:15" ht="15.75" x14ac:dyDescent="0.25">
      <c r="A20" s="116">
        <v>17</v>
      </c>
      <c r="B20" s="120" t="s">
        <v>56</v>
      </c>
      <c r="C20" s="118">
        <v>141</v>
      </c>
      <c r="D20" s="118">
        <v>157</v>
      </c>
      <c r="E20" s="118">
        <v>124</v>
      </c>
      <c r="F20" s="119">
        <f t="shared" si="0"/>
        <v>422</v>
      </c>
      <c r="G20" s="119">
        <f t="shared" si="1"/>
        <v>140.66666666666666</v>
      </c>
    </row>
    <row r="21" spans="1:15" ht="15.75" x14ac:dyDescent="0.25">
      <c r="A21" s="116">
        <v>18</v>
      </c>
      <c r="B21" s="120" t="s">
        <v>128</v>
      </c>
      <c r="C21" s="118">
        <v>160</v>
      </c>
      <c r="D21" s="118">
        <v>124</v>
      </c>
      <c r="E21" s="118">
        <v>117</v>
      </c>
      <c r="F21" s="119">
        <f t="shared" si="0"/>
        <v>401</v>
      </c>
      <c r="G21" s="119">
        <f t="shared" si="1"/>
        <v>133.66666666666666</v>
      </c>
    </row>
    <row r="22" spans="1:15" ht="15.75" x14ac:dyDescent="0.25">
      <c r="A22" s="116">
        <v>19</v>
      </c>
      <c r="B22" s="254" t="s">
        <v>17</v>
      </c>
      <c r="C22" s="255">
        <v>124</v>
      </c>
      <c r="D22" s="255">
        <v>139</v>
      </c>
      <c r="E22" s="255">
        <v>137</v>
      </c>
      <c r="F22" s="119">
        <f t="shared" si="0"/>
        <v>400</v>
      </c>
      <c r="G22" s="119">
        <f t="shared" si="1"/>
        <v>133.33333333333334</v>
      </c>
    </row>
    <row r="23" spans="1:15" ht="15.75" x14ac:dyDescent="0.25">
      <c r="A23" s="116">
        <v>20</v>
      </c>
      <c r="B23" s="120" t="s">
        <v>129</v>
      </c>
      <c r="C23" s="118">
        <v>116</v>
      </c>
      <c r="D23" s="118">
        <v>138</v>
      </c>
      <c r="E23" s="118">
        <v>123</v>
      </c>
      <c r="F23" s="119">
        <f t="shared" si="0"/>
        <v>377</v>
      </c>
      <c r="G23" s="119">
        <f t="shared" si="1"/>
        <v>125.66666666666667</v>
      </c>
    </row>
    <row r="24" spans="1:15" ht="15.75" x14ac:dyDescent="0.25">
      <c r="A24" s="116">
        <v>21</v>
      </c>
      <c r="B24" s="117" t="s">
        <v>130</v>
      </c>
      <c r="C24" s="118">
        <v>124</v>
      </c>
      <c r="D24" s="118">
        <v>96</v>
      </c>
      <c r="E24" s="118">
        <v>148</v>
      </c>
      <c r="F24" s="119">
        <f t="shared" si="0"/>
        <v>368</v>
      </c>
      <c r="G24" s="119">
        <f t="shared" si="1"/>
        <v>122.66666666666667</v>
      </c>
    </row>
    <row r="25" spans="1:15" ht="15.75" x14ac:dyDescent="0.25">
      <c r="A25" s="116">
        <v>22</v>
      </c>
      <c r="B25" s="120" t="s">
        <v>131</v>
      </c>
      <c r="C25" s="118">
        <v>117</v>
      </c>
      <c r="D25" s="118">
        <v>129</v>
      </c>
      <c r="E25" s="118">
        <v>96</v>
      </c>
      <c r="F25" s="119">
        <f t="shared" si="0"/>
        <v>342</v>
      </c>
      <c r="G25" s="119">
        <f t="shared" si="1"/>
        <v>114</v>
      </c>
    </row>
    <row r="26" spans="1:15" ht="15.75" x14ac:dyDescent="0.25">
      <c r="A26" s="116">
        <v>23</v>
      </c>
      <c r="B26" s="120" t="s">
        <v>132</v>
      </c>
      <c r="C26" s="118">
        <v>113</v>
      </c>
      <c r="D26" s="118">
        <v>130</v>
      </c>
      <c r="E26" s="118">
        <v>88</v>
      </c>
      <c r="F26" s="119">
        <f t="shared" si="0"/>
        <v>331</v>
      </c>
      <c r="G26" s="119">
        <f t="shared" si="1"/>
        <v>110.33333333333333</v>
      </c>
    </row>
    <row r="27" spans="1:15" ht="15.75" x14ac:dyDescent="0.25">
      <c r="A27" s="116">
        <v>24</v>
      </c>
      <c r="B27" s="120" t="s">
        <v>133</v>
      </c>
      <c r="C27" s="118">
        <v>74</v>
      </c>
      <c r="D27" s="118">
        <v>72</v>
      </c>
      <c r="E27" s="118">
        <v>117</v>
      </c>
      <c r="F27" s="119">
        <f t="shared" si="0"/>
        <v>263</v>
      </c>
      <c r="G27" s="119">
        <f t="shared" si="1"/>
        <v>87.666666666666671</v>
      </c>
    </row>
    <row r="29" spans="1:15" ht="15.75" x14ac:dyDescent="0.25">
      <c r="A29" s="322" t="s">
        <v>136</v>
      </c>
      <c r="B29" s="323"/>
      <c r="C29" s="323"/>
      <c r="D29" s="323"/>
      <c r="E29" s="323"/>
      <c r="F29" s="323"/>
      <c r="G29" s="323"/>
      <c r="I29" s="322" t="s">
        <v>137</v>
      </c>
      <c r="J29" s="323"/>
      <c r="K29" s="323"/>
      <c r="L29" s="323"/>
      <c r="M29" s="323"/>
      <c r="N29" s="323"/>
      <c r="O29" s="323"/>
    </row>
    <row r="31" spans="1:15" ht="15.75" x14ac:dyDescent="0.25">
      <c r="A31" s="116" t="s">
        <v>113</v>
      </c>
      <c r="B31" s="116" t="s">
        <v>32</v>
      </c>
      <c r="C31" s="116" t="s">
        <v>33</v>
      </c>
      <c r="D31" s="116" t="s">
        <v>3</v>
      </c>
      <c r="E31" s="116" t="s">
        <v>34</v>
      </c>
      <c r="F31" s="116" t="s">
        <v>35</v>
      </c>
      <c r="G31" s="116" t="s">
        <v>36</v>
      </c>
      <c r="I31" s="116" t="s">
        <v>113</v>
      </c>
      <c r="J31" s="116" t="s">
        <v>32</v>
      </c>
      <c r="K31" s="116" t="s">
        <v>33</v>
      </c>
      <c r="L31" s="116" t="s">
        <v>3</v>
      </c>
      <c r="M31" s="116" t="s">
        <v>34</v>
      </c>
      <c r="N31" s="116" t="s">
        <v>35</v>
      </c>
      <c r="O31" s="116" t="s">
        <v>36</v>
      </c>
    </row>
    <row r="32" spans="1:15" ht="15.75" x14ac:dyDescent="0.25">
      <c r="A32" s="277">
        <v>1</v>
      </c>
      <c r="B32" s="278" t="s">
        <v>15</v>
      </c>
      <c r="C32" s="274">
        <v>191</v>
      </c>
      <c r="D32" s="274">
        <v>193</v>
      </c>
      <c r="E32" s="274"/>
      <c r="F32" s="279">
        <f t="shared" ref="F32:F43" si="4">C32+D32</f>
        <v>384</v>
      </c>
      <c r="G32" s="279">
        <f t="shared" ref="G32:G43" si="5">F32/2</f>
        <v>192</v>
      </c>
      <c r="I32" s="277">
        <v>1</v>
      </c>
      <c r="J32" s="281" t="s">
        <v>27</v>
      </c>
      <c r="K32" s="274">
        <v>191</v>
      </c>
      <c r="L32" s="274">
        <v>184</v>
      </c>
      <c r="M32" s="274"/>
      <c r="N32" s="279">
        <f t="shared" ref="N32:N43" si="6">K32+L32</f>
        <v>375</v>
      </c>
      <c r="O32" s="279">
        <f t="shared" ref="O32:O43" si="7">N32/2</f>
        <v>187.5</v>
      </c>
    </row>
    <row r="33" spans="1:15" ht="15.75" x14ac:dyDescent="0.25">
      <c r="A33" s="277">
        <v>2</v>
      </c>
      <c r="B33" s="278" t="s">
        <v>10</v>
      </c>
      <c r="C33" s="274">
        <v>182</v>
      </c>
      <c r="D33" s="274">
        <v>194</v>
      </c>
      <c r="E33" s="274"/>
      <c r="F33" s="279">
        <f t="shared" si="4"/>
        <v>376</v>
      </c>
      <c r="G33" s="279">
        <f t="shared" si="5"/>
        <v>188</v>
      </c>
      <c r="I33" s="277">
        <v>2</v>
      </c>
      <c r="J33" s="280" t="s">
        <v>18</v>
      </c>
      <c r="K33" s="282">
        <v>168</v>
      </c>
      <c r="L33" s="282">
        <v>190</v>
      </c>
      <c r="M33" s="282"/>
      <c r="N33" s="279">
        <f t="shared" si="6"/>
        <v>358</v>
      </c>
      <c r="O33" s="279">
        <f t="shared" si="7"/>
        <v>179</v>
      </c>
    </row>
    <row r="34" spans="1:15" ht="15.75" x14ac:dyDescent="0.25">
      <c r="A34" s="277">
        <v>3</v>
      </c>
      <c r="B34" s="278" t="s">
        <v>14</v>
      </c>
      <c r="C34" s="274">
        <v>166</v>
      </c>
      <c r="D34" s="274">
        <v>199</v>
      </c>
      <c r="E34" s="274"/>
      <c r="F34" s="279">
        <f t="shared" si="4"/>
        <v>365</v>
      </c>
      <c r="G34" s="279">
        <f t="shared" si="5"/>
        <v>182.5</v>
      </c>
      <c r="I34" s="277">
        <v>3</v>
      </c>
      <c r="J34" s="278" t="s">
        <v>88</v>
      </c>
      <c r="K34" s="274">
        <v>183</v>
      </c>
      <c r="L34" s="274">
        <v>167</v>
      </c>
      <c r="M34" s="274"/>
      <c r="N34" s="279">
        <f t="shared" si="6"/>
        <v>350</v>
      </c>
      <c r="O34" s="279">
        <f t="shared" si="7"/>
        <v>175</v>
      </c>
    </row>
    <row r="35" spans="1:15" ht="15.75" x14ac:dyDescent="0.25">
      <c r="A35" s="277">
        <v>4</v>
      </c>
      <c r="B35" s="278" t="s">
        <v>22</v>
      </c>
      <c r="C35" s="274">
        <v>186</v>
      </c>
      <c r="D35" s="274">
        <v>175</v>
      </c>
      <c r="E35" s="274"/>
      <c r="F35" s="279">
        <f t="shared" si="4"/>
        <v>361</v>
      </c>
      <c r="G35" s="279">
        <f t="shared" si="5"/>
        <v>180.5</v>
      </c>
      <c r="I35" s="277">
        <v>4</v>
      </c>
      <c r="J35" s="278" t="s">
        <v>9</v>
      </c>
      <c r="K35" s="274">
        <v>190</v>
      </c>
      <c r="L35" s="274">
        <v>148</v>
      </c>
      <c r="M35" s="274"/>
      <c r="N35" s="279">
        <f t="shared" si="6"/>
        <v>338</v>
      </c>
      <c r="O35" s="279">
        <f t="shared" si="7"/>
        <v>169</v>
      </c>
    </row>
    <row r="36" spans="1:15" ht="15.75" x14ac:dyDescent="0.25">
      <c r="A36" s="277">
        <v>5</v>
      </c>
      <c r="B36" s="278" t="s">
        <v>8</v>
      </c>
      <c r="C36" s="274">
        <v>184</v>
      </c>
      <c r="D36" s="274">
        <v>163</v>
      </c>
      <c r="E36" s="274"/>
      <c r="F36" s="279">
        <f t="shared" si="4"/>
        <v>347</v>
      </c>
      <c r="G36" s="279">
        <f t="shared" si="5"/>
        <v>173.5</v>
      </c>
      <c r="I36" s="277">
        <v>5</v>
      </c>
      <c r="J36" s="280" t="s">
        <v>123</v>
      </c>
      <c r="K36" s="282">
        <v>156</v>
      </c>
      <c r="L36" s="282">
        <v>180</v>
      </c>
      <c r="M36" s="282"/>
      <c r="N36" s="279">
        <f t="shared" si="6"/>
        <v>336</v>
      </c>
      <c r="O36" s="279">
        <f t="shared" si="7"/>
        <v>168</v>
      </c>
    </row>
    <row r="37" spans="1:15" ht="15.75" x14ac:dyDescent="0.25">
      <c r="A37" s="277">
        <v>6</v>
      </c>
      <c r="B37" s="280" t="s">
        <v>12</v>
      </c>
      <c r="C37" s="274">
        <v>179</v>
      </c>
      <c r="D37" s="274">
        <v>167</v>
      </c>
      <c r="E37" s="274"/>
      <c r="F37" s="279">
        <f t="shared" si="4"/>
        <v>346</v>
      </c>
      <c r="G37" s="279">
        <f t="shared" si="5"/>
        <v>173</v>
      </c>
      <c r="I37" s="277">
        <v>6</v>
      </c>
      <c r="J37" s="278" t="s">
        <v>47</v>
      </c>
      <c r="K37" s="274">
        <v>130</v>
      </c>
      <c r="L37" s="274">
        <v>191</v>
      </c>
      <c r="M37" s="274"/>
      <c r="N37" s="279">
        <f t="shared" si="6"/>
        <v>321</v>
      </c>
      <c r="O37" s="279">
        <f t="shared" si="7"/>
        <v>160.5</v>
      </c>
    </row>
    <row r="38" spans="1:15" ht="15.75" x14ac:dyDescent="0.25">
      <c r="A38" s="116">
        <v>7</v>
      </c>
      <c r="B38" s="120" t="s">
        <v>100</v>
      </c>
      <c r="C38" s="118">
        <v>188</v>
      </c>
      <c r="D38" s="118">
        <v>148</v>
      </c>
      <c r="E38" s="118"/>
      <c r="F38" s="119">
        <f t="shared" si="4"/>
        <v>336</v>
      </c>
      <c r="G38" s="119">
        <f t="shared" si="5"/>
        <v>168</v>
      </c>
      <c r="I38" s="116">
        <v>7</v>
      </c>
      <c r="J38" s="117" t="s">
        <v>28</v>
      </c>
      <c r="K38" s="118">
        <v>149</v>
      </c>
      <c r="L38" s="118">
        <v>157</v>
      </c>
      <c r="M38" s="118"/>
      <c r="N38" s="119">
        <f t="shared" si="6"/>
        <v>306</v>
      </c>
      <c r="O38" s="119">
        <f t="shared" si="7"/>
        <v>153</v>
      </c>
    </row>
    <row r="39" spans="1:15" ht="15.75" x14ac:dyDescent="0.25">
      <c r="A39" s="116">
        <v>8</v>
      </c>
      <c r="B39" s="120" t="s">
        <v>13</v>
      </c>
      <c r="C39" s="118">
        <v>173</v>
      </c>
      <c r="D39" s="118">
        <v>149</v>
      </c>
      <c r="E39" s="118"/>
      <c r="F39" s="119">
        <f t="shared" si="4"/>
        <v>322</v>
      </c>
      <c r="G39" s="119">
        <f t="shared" si="5"/>
        <v>161</v>
      </c>
      <c r="I39" s="116">
        <v>8</v>
      </c>
      <c r="J39" s="120" t="s">
        <v>79</v>
      </c>
      <c r="K39" s="118">
        <v>128</v>
      </c>
      <c r="L39" s="118">
        <v>167</v>
      </c>
      <c r="M39" s="118"/>
      <c r="N39" s="119">
        <f t="shared" si="6"/>
        <v>295</v>
      </c>
      <c r="O39" s="119">
        <f t="shared" si="7"/>
        <v>147.5</v>
      </c>
    </row>
    <row r="40" spans="1:15" ht="15.75" x14ac:dyDescent="0.25">
      <c r="A40" s="116">
        <v>9</v>
      </c>
      <c r="B40" s="120" t="s">
        <v>115</v>
      </c>
      <c r="C40" s="118">
        <v>154</v>
      </c>
      <c r="D40" s="118">
        <v>161</v>
      </c>
      <c r="E40" s="118"/>
      <c r="F40" s="119">
        <f t="shared" si="4"/>
        <v>315</v>
      </c>
      <c r="G40" s="119">
        <f t="shared" si="5"/>
        <v>157.5</v>
      </c>
      <c r="I40" s="116">
        <v>9</v>
      </c>
      <c r="J40" s="120" t="s">
        <v>134</v>
      </c>
      <c r="K40" s="118">
        <v>147</v>
      </c>
      <c r="L40" s="118">
        <v>135</v>
      </c>
      <c r="M40" s="118"/>
      <c r="N40" s="119">
        <f t="shared" si="6"/>
        <v>282</v>
      </c>
      <c r="O40" s="119">
        <f t="shared" si="7"/>
        <v>141</v>
      </c>
    </row>
    <row r="41" spans="1:15" ht="15.75" x14ac:dyDescent="0.25">
      <c r="A41" s="116">
        <v>10</v>
      </c>
      <c r="B41" s="117" t="s">
        <v>29</v>
      </c>
      <c r="C41" s="118">
        <v>169</v>
      </c>
      <c r="D41" s="118">
        <v>142</v>
      </c>
      <c r="E41" s="118"/>
      <c r="F41" s="119">
        <f t="shared" si="4"/>
        <v>311</v>
      </c>
      <c r="G41" s="119">
        <f t="shared" si="5"/>
        <v>155.5</v>
      </c>
      <c r="I41" s="116">
        <v>10</v>
      </c>
      <c r="J41" s="254" t="s">
        <v>99</v>
      </c>
      <c r="K41" s="255">
        <v>129</v>
      </c>
      <c r="L41" s="255">
        <v>148</v>
      </c>
      <c r="M41" s="255"/>
      <c r="N41" s="119">
        <f t="shared" si="6"/>
        <v>277</v>
      </c>
      <c r="O41" s="119">
        <f t="shared" si="7"/>
        <v>138.5</v>
      </c>
    </row>
    <row r="42" spans="1:15" ht="15.75" x14ac:dyDescent="0.25">
      <c r="A42" s="116">
        <v>11</v>
      </c>
      <c r="B42" s="254" t="s">
        <v>126</v>
      </c>
      <c r="C42" s="118">
        <v>133</v>
      </c>
      <c r="D42" s="118">
        <v>163</v>
      </c>
      <c r="E42" s="118"/>
      <c r="F42" s="119">
        <f t="shared" si="4"/>
        <v>296</v>
      </c>
      <c r="G42" s="119">
        <f t="shared" si="5"/>
        <v>148</v>
      </c>
      <c r="I42" s="116">
        <v>11</v>
      </c>
      <c r="J42" s="254" t="s">
        <v>97</v>
      </c>
      <c r="K42" s="255">
        <v>132</v>
      </c>
      <c r="L42" s="255">
        <v>143</v>
      </c>
      <c r="M42" s="255"/>
      <c r="N42" s="119">
        <f t="shared" si="6"/>
        <v>275</v>
      </c>
      <c r="O42" s="119">
        <f t="shared" si="7"/>
        <v>137.5</v>
      </c>
    </row>
    <row r="43" spans="1:15" ht="15.75" x14ac:dyDescent="0.25">
      <c r="A43" s="116">
        <v>12</v>
      </c>
      <c r="B43" s="117" t="s">
        <v>21</v>
      </c>
      <c r="C43" s="118">
        <v>115</v>
      </c>
      <c r="D43" s="118">
        <v>142</v>
      </c>
      <c r="E43" s="118"/>
      <c r="F43" s="119">
        <f t="shared" si="4"/>
        <v>257</v>
      </c>
      <c r="G43" s="119">
        <f t="shared" si="5"/>
        <v>128.5</v>
      </c>
      <c r="I43" s="116">
        <v>12</v>
      </c>
      <c r="J43" s="254" t="s">
        <v>84</v>
      </c>
      <c r="K43" s="118">
        <v>155</v>
      </c>
      <c r="L43" s="118">
        <v>116</v>
      </c>
      <c r="M43" s="118"/>
      <c r="N43" s="119">
        <f t="shared" si="6"/>
        <v>271</v>
      </c>
      <c r="O43" s="119">
        <f t="shared" si="7"/>
        <v>135.5</v>
      </c>
    </row>
    <row r="45" spans="1:15" ht="15.75" x14ac:dyDescent="0.25">
      <c r="A45" s="322" t="s">
        <v>138</v>
      </c>
      <c r="B45" s="323"/>
      <c r="C45" s="323"/>
      <c r="D45" s="323"/>
      <c r="E45" s="323"/>
      <c r="F45" s="323"/>
      <c r="G45" s="323"/>
    </row>
    <row r="47" spans="1:15" ht="15.75" x14ac:dyDescent="0.25">
      <c r="A47" s="116" t="s">
        <v>113</v>
      </c>
      <c r="B47" s="116" t="s">
        <v>32</v>
      </c>
      <c r="C47" s="116" t="s">
        <v>33</v>
      </c>
      <c r="D47" s="116" t="s">
        <v>3</v>
      </c>
      <c r="E47" s="116" t="s">
        <v>34</v>
      </c>
      <c r="F47" s="116" t="s">
        <v>35</v>
      </c>
      <c r="G47" s="116" t="s">
        <v>36</v>
      </c>
      <c r="I47" s="116" t="s">
        <v>113</v>
      </c>
      <c r="J47" s="116" t="s">
        <v>32</v>
      </c>
      <c r="K47" s="116" t="s">
        <v>33</v>
      </c>
      <c r="L47" s="116" t="s">
        <v>3</v>
      </c>
      <c r="M47" s="116" t="s">
        <v>34</v>
      </c>
      <c r="N47" s="116" t="s">
        <v>35</v>
      </c>
      <c r="O47" s="116" t="s">
        <v>36</v>
      </c>
    </row>
    <row r="48" spans="1:15" ht="15.75" x14ac:dyDescent="0.25">
      <c r="A48" s="277">
        <v>1</v>
      </c>
      <c r="B48" s="278" t="s">
        <v>22</v>
      </c>
      <c r="C48" s="274">
        <v>181</v>
      </c>
      <c r="D48" s="274">
        <v>186</v>
      </c>
      <c r="E48" s="274"/>
      <c r="F48" s="279">
        <f t="shared" ref="F48:F53" si="8">C48+D48</f>
        <v>367</v>
      </c>
      <c r="G48" s="279">
        <f t="shared" ref="G48:G53" si="9">F48/2</f>
        <v>183.5</v>
      </c>
      <c r="I48" s="277">
        <v>1</v>
      </c>
      <c r="J48" s="278" t="s">
        <v>9</v>
      </c>
      <c r="K48" s="274">
        <v>162</v>
      </c>
      <c r="L48" s="274">
        <v>202</v>
      </c>
      <c r="M48" s="274"/>
      <c r="N48" s="279">
        <f t="shared" ref="N48:N53" si="10">K48+L48</f>
        <v>364</v>
      </c>
      <c r="O48" s="279">
        <f t="shared" ref="O48:O53" si="11">N48/2</f>
        <v>182</v>
      </c>
    </row>
    <row r="49" spans="1:15" ht="15.75" x14ac:dyDescent="0.25">
      <c r="A49" s="277">
        <v>2</v>
      </c>
      <c r="B49" s="278" t="s">
        <v>14</v>
      </c>
      <c r="C49" s="274">
        <v>196</v>
      </c>
      <c r="D49" s="274">
        <v>167</v>
      </c>
      <c r="E49" s="274"/>
      <c r="F49" s="279">
        <f t="shared" si="8"/>
        <v>363</v>
      </c>
      <c r="G49" s="279">
        <f t="shared" si="9"/>
        <v>181.5</v>
      </c>
      <c r="I49" s="277">
        <v>2</v>
      </c>
      <c r="J49" s="278" t="s">
        <v>47</v>
      </c>
      <c r="K49" s="274">
        <v>209</v>
      </c>
      <c r="L49" s="274">
        <v>148</v>
      </c>
      <c r="M49" s="274"/>
      <c r="N49" s="279">
        <f t="shared" si="10"/>
        <v>357</v>
      </c>
      <c r="O49" s="279">
        <f t="shared" si="11"/>
        <v>178.5</v>
      </c>
    </row>
    <row r="50" spans="1:15" ht="15.75" x14ac:dyDescent="0.25">
      <c r="A50" s="277">
        <v>3</v>
      </c>
      <c r="B50" s="278" t="s">
        <v>15</v>
      </c>
      <c r="C50" s="274">
        <v>170</v>
      </c>
      <c r="D50" s="274">
        <v>168</v>
      </c>
      <c r="E50" s="274"/>
      <c r="F50" s="279">
        <f t="shared" si="8"/>
        <v>338</v>
      </c>
      <c r="G50" s="279">
        <f t="shared" si="9"/>
        <v>169</v>
      </c>
      <c r="I50" s="277">
        <v>3</v>
      </c>
      <c r="J50" s="281" t="s">
        <v>27</v>
      </c>
      <c r="K50" s="274">
        <v>156</v>
      </c>
      <c r="L50" s="274">
        <v>165</v>
      </c>
      <c r="M50" s="274"/>
      <c r="N50" s="279">
        <f t="shared" si="10"/>
        <v>321</v>
      </c>
      <c r="O50" s="279">
        <f t="shared" si="11"/>
        <v>160.5</v>
      </c>
    </row>
    <row r="51" spans="1:15" ht="15.75" x14ac:dyDescent="0.25">
      <c r="A51" s="116">
        <v>4</v>
      </c>
      <c r="B51" s="120" t="s">
        <v>8</v>
      </c>
      <c r="C51" s="118">
        <v>167</v>
      </c>
      <c r="D51" s="118">
        <v>145</v>
      </c>
      <c r="E51" s="118"/>
      <c r="F51" s="119">
        <f t="shared" si="8"/>
        <v>312</v>
      </c>
      <c r="G51" s="119">
        <f t="shared" si="9"/>
        <v>156</v>
      </c>
      <c r="I51" s="116">
        <v>4</v>
      </c>
      <c r="J51" s="120" t="s">
        <v>88</v>
      </c>
      <c r="K51" s="118">
        <v>131</v>
      </c>
      <c r="L51" s="118">
        <v>150</v>
      </c>
      <c r="M51" s="118"/>
      <c r="N51" s="119">
        <f t="shared" si="10"/>
        <v>281</v>
      </c>
      <c r="O51" s="119">
        <f t="shared" si="11"/>
        <v>140.5</v>
      </c>
    </row>
    <row r="52" spans="1:15" ht="15.75" x14ac:dyDescent="0.25">
      <c r="A52" s="116">
        <v>5</v>
      </c>
      <c r="B52" s="120" t="s">
        <v>10</v>
      </c>
      <c r="C52" s="118">
        <v>148</v>
      </c>
      <c r="D52" s="118">
        <v>152</v>
      </c>
      <c r="E52" s="118"/>
      <c r="F52" s="119">
        <f t="shared" si="8"/>
        <v>300</v>
      </c>
      <c r="G52" s="119">
        <f t="shared" si="9"/>
        <v>150</v>
      </c>
      <c r="I52" s="116">
        <v>5</v>
      </c>
      <c r="J52" s="254" t="s">
        <v>123</v>
      </c>
      <c r="K52" s="255">
        <v>150</v>
      </c>
      <c r="L52" s="255">
        <v>131</v>
      </c>
      <c r="M52" s="255"/>
      <c r="N52" s="119">
        <f t="shared" si="10"/>
        <v>281</v>
      </c>
      <c r="O52" s="119">
        <f t="shared" si="11"/>
        <v>140.5</v>
      </c>
    </row>
    <row r="53" spans="1:15" ht="15.75" x14ac:dyDescent="0.25">
      <c r="A53" s="116">
        <v>6</v>
      </c>
      <c r="B53" s="254" t="s">
        <v>12</v>
      </c>
      <c r="C53" s="118">
        <v>174</v>
      </c>
      <c r="D53" s="118">
        <v>123</v>
      </c>
      <c r="E53" s="118"/>
      <c r="F53" s="119">
        <f t="shared" si="8"/>
        <v>297</v>
      </c>
      <c r="G53" s="119">
        <f t="shared" si="9"/>
        <v>148.5</v>
      </c>
      <c r="I53" s="116">
        <v>6</v>
      </c>
      <c r="J53" s="254" t="s">
        <v>18</v>
      </c>
      <c r="K53" s="255">
        <v>107</v>
      </c>
      <c r="L53" s="255">
        <v>121</v>
      </c>
      <c r="M53" s="255"/>
      <c r="N53" s="119">
        <f t="shared" si="10"/>
        <v>228</v>
      </c>
      <c r="O53" s="119">
        <f t="shared" si="11"/>
        <v>114</v>
      </c>
    </row>
  </sheetData>
  <mergeCells count="5">
    <mergeCell ref="A1:G1"/>
    <mergeCell ref="I1:O1"/>
    <mergeCell ref="A29:G29"/>
    <mergeCell ref="I29:O29"/>
    <mergeCell ref="A45:G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E42" sqref="E42"/>
    </sheetView>
  </sheetViews>
  <sheetFormatPr defaultRowHeight="12.75" x14ac:dyDescent="0.2"/>
  <cols>
    <col min="2" max="2" width="11.140625" bestFit="1" customWidth="1"/>
    <col min="3" max="3" width="11.28515625" bestFit="1" customWidth="1"/>
    <col min="4" max="4" width="8" bestFit="1" customWidth="1"/>
    <col min="5" max="5" width="23.28515625" bestFit="1" customWidth="1"/>
    <col min="6" max="8" width="8.5703125" bestFit="1" customWidth="1"/>
    <col min="9" max="9" width="11.42578125" bestFit="1" customWidth="1"/>
    <col min="11" max="11" width="10.85546875" customWidth="1"/>
    <col min="12" max="12" width="11.42578125" bestFit="1" customWidth="1"/>
    <col min="13" max="13" width="11.140625" bestFit="1" customWidth="1"/>
    <col min="14" max="14" width="11.28515625" bestFit="1" customWidth="1"/>
    <col min="16" max="16" width="11.28515625" bestFit="1" customWidth="1"/>
    <col min="17" max="17" width="8.5703125" bestFit="1" customWidth="1"/>
  </cols>
  <sheetData>
    <row r="1" spans="1:17" x14ac:dyDescent="0.2">
      <c r="E1" s="266" t="s">
        <v>146</v>
      </c>
    </row>
    <row r="3" spans="1:17" ht="15.75" x14ac:dyDescent="0.25">
      <c r="A3" s="331" t="s">
        <v>113</v>
      </c>
      <c r="B3" s="300" t="s">
        <v>139</v>
      </c>
      <c r="C3" s="300"/>
      <c r="D3" s="300"/>
      <c r="E3" s="300"/>
      <c r="F3" s="300"/>
      <c r="G3" s="300"/>
      <c r="H3" s="300"/>
      <c r="I3" s="331" t="s">
        <v>140</v>
      </c>
      <c r="J3" s="331" t="s">
        <v>35</v>
      </c>
      <c r="K3" s="331" t="s">
        <v>36</v>
      </c>
      <c r="L3" s="300" t="s">
        <v>141</v>
      </c>
      <c r="M3" s="300"/>
      <c r="N3" s="300"/>
      <c r="O3" s="300"/>
      <c r="P3" s="300" t="s">
        <v>142</v>
      </c>
      <c r="Q3" s="300"/>
    </row>
    <row r="4" spans="1:17" ht="15.75" x14ac:dyDescent="0.25">
      <c r="A4" s="331"/>
      <c r="B4" s="256" t="s">
        <v>143</v>
      </c>
      <c r="C4" s="256" t="s">
        <v>144</v>
      </c>
      <c r="D4" s="256" t="s">
        <v>145</v>
      </c>
      <c r="E4" s="256" t="s">
        <v>32</v>
      </c>
      <c r="F4" s="256" t="s">
        <v>61</v>
      </c>
      <c r="G4" s="256" t="s">
        <v>62</v>
      </c>
      <c r="H4" s="256" t="s">
        <v>63</v>
      </c>
      <c r="I4" s="331"/>
      <c r="J4" s="331"/>
      <c r="K4" s="331"/>
      <c r="L4" s="256" t="s">
        <v>143</v>
      </c>
      <c r="M4" s="256" t="s">
        <v>144</v>
      </c>
      <c r="N4" s="256" t="s">
        <v>145</v>
      </c>
      <c r="O4" s="256" t="s">
        <v>61</v>
      </c>
      <c r="P4" s="256" t="s">
        <v>144</v>
      </c>
      <c r="Q4" s="256" t="s">
        <v>61</v>
      </c>
    </row>
    <row r="5" spans="1:17" ht="15.75" x14ac:dyDescent="0.25">
      <c r="A5" s="257">
        <f>IF(K4=K5,A4,ROW()-4)</f>
        <v>1</v>
      </c>
      <c r="B5" s="257"/>
      <c r="C5" s="257">
        <v>5</v>
      </c>
      <c r="D5" s="257">
        <v>2</v>
      </c>
      <c r="E5" s="258" t="s">
        <v>10</v>
      </c>
      <c r="F5" s="259">
        <v>180</v>
      </c>
      <c r="G5" s="259">
        <v>201</v>
      </c>
      <c r="H5" s="259">
        <v>124</v>
      </c>
      <c r="I5" s="259"/>
      <c r="J5" s="260">
        <f t="shared" ref="J5:J21" si="0">IF(O5&gt;0,SUM(F5:I5,O5)-MIN(F5:H5,O5),SUM(F5:I5))</f>
        <v>613</v>
      </c>
      <c r="K5" s="260">
        <f t="shared" ref="K5:K21" si="1">ROUND(J5/3,0)</f>
        <v>204</v>
      </c>
      <c r="L5" s="259"/>
      <c r="M5" s="259">
        <v>6</v>
      </c>
      <c r="N5" s="259">
        <v>1</v>
      </c>
      <c r="O5" s="260">
        <v>232</v>
      </c>
      <c r="P5" s="261"/>
      <c r="Q5" s="261"/>
    </row>
    <row r="6" spans="1:17" ht="15.75" x14ac:dyDescent="0.25">
      <c r="A6" s="257">
        <f t="shared" ref="A6:A21" si="2">IF(K5=K6,A5,ROW()-4)</f>
        <v>2</v>
      </c>
      <c r="B6" s="257"/>
      <c r="C6" s="257">
        <v>5</v>
      </c>
      <c r="D6" s="257">
        <v>1</v>
      </c>
      <c r="E6" s="258" t="s">
        <v>12</v>
      </c>
      <c r="F6" s="259">
        <v>224</v>
      </c>
      <c r="G6" s="259">
        <v>171</v>
      </c>
      <c r="H6" s="259">
        <v>185</v>
      </c>
      <c r="I6" s="259"/>
      <c r="J6" s="260">
        <f t="shared" si="0"/>
        <v>580</v>
      </c>
      <c r="K6" s="260">
        <f t="shared" si="1"/>
        <v>193</v>
      </c>
      <c r="L6" s="259"/>
      <c r="M6" s="259"/>
      <c r="N6" s="259"/>
      <c r="O6" s="260"/>
      <c r="P6" s="261"/>
      <c r="Q6" s="261"/>
    </row>
    <row r="7" spans="1:17" ht="15.75" x14ac:dyDescent="0.25">
      <c r="A7" s="257">
        <f t="shared" si="2"/>
        <v>3</v>
      </c>
      <c r="B7" s="257"/>
      <c r="C7" s="257">
        <v>3</v>
      </c>
      <c r="D7" s="257">
        <v>2</v>
      </c>
      <c r="E7" s="258" t="s">
        <v>15</v>
      </c>
      <c r="F7" s="259">
        <v>194</v>
      </c>
      <c r="G7" s="259">
        <v>181</v>
      </c>
      <c r="H7" s="259">
        <v>190</v>
      </c>
      <c r="I7" s="259"/>
      <c r="J7" s="260">
        <f t="shared" si="0"/>
        <v>565</v>
      </c>
      <c r="K7" s="260">
        <f t="shared" si="1"/>
        <v>188</v>
      </c>
      <c r="L7" s="259"/>
      <c r="M7" s="259"/>
      <c r="N7" s="259"/>
      <c r="O7" s="260"/>
      <c r="P7" s="261"/>
      <c r="Q7" s="261"/>
    </row>
    <row r="8" spans="1:17" ht="15.75" x14ac:dyDescent="0.25">
      <c r="A8" s="257">
        <f t="shared" si="2"/>
        <v>4</v>
      </c>
      <c r="B8" s="257"/>
      <c r="C8" s="257">
        <v>1</v>
      </c>
      <c r="D8" s="257">
        <v>2</v>
      </c>
      <c r="E8" s="258" t="s">
        <v>22</v>
      </c>
      <c r="F8" s="259">
        <v>198</v>
      </c>
      <c r="G8" s="259">
        <v>162</v>
      </c>
      <c r="H8" s="259">
        <v>160</v>
      </c>
      <c r="I8" s="259"/>
      <c r="J8" s="260">
        <f t="shared" si="0"/>
        <v>556</v>
      </c>
      <c r="K8" s="260">
        <f t="shared" si="1"/>
        <v>185</v>
      </c>
      <c r="L8" s="259"/>
      <c r="M8" s="259">
        <v>3</v>
      </c>
      <c r="N8" s="259">
        <v>1</v>
      </c>
      <c r="O8" s="260">
        <v>196</v>
      </c>
      <c r="P8" s="261"/>
      <c r="Q8" s="261"/>
    </row>
    <row r="9" spans="1:17" ht="15.75" x14ac:dyDescent="0.25">
      <c r="A9" s="257">
        <f t="shared" si="2"/>
        <v>4</v>
      </c>
      <c r="B9" s="257"/>
      <c r="C9" s="257">
        <v>4</v>
      </c>
      <c r="D9" s="257">
        <v>1</v>
      </c>
      <c r="E9" s="258" t="s">
        <v>88</v>
      </c>
      <c r="F9" s="259">
        <v>187</v>
      </c>
      <c r="G9" s="259">
        <v>169</v>
      </c>
      <c r="H9" s="259">
        <v>190</v>
      </c>
      <c r="I9" s="259">
        <v>8</v>
      </c>
      <c r="J9" s="260">
        <f t="shared" si="0"/>
        <v>554</v>
      </c>
      <c r="K9" s="260">
        <f t="shared" si="1"/>
        <v>185</v>
      </c>
      <c r="L9" s="259"/>
      <c r="M9" s="259"/>
      <c r="N9" s="259"/>
      <c r="O9" s="260"/>
      <c r="P9" s="261"/>
      <c r="Q9" s="261"/>
    </row>
    <row r="10" spans="1:17" ht="15.75" x14ac:dyDescent="0.25">
      <c r="A10" s="257">
        <f t="shared" si="2"/>
        <v>4</v>
      </c>
      <c r="B10" s="257"/>
      <c r="C10" s="257">
        <v>5</v>
      </c>
      <c r="D10" s="257">
        <v>3</v>
      </c>
      <c r="E10" s="258" t="s">
        <v>37</v>
      </c>
      <c r="F10" s="259">
        <v>181</v>
      </c>
      <c r="G10" s="259">
        <v>168</v>
      </c>
      <c r="H10" s="259">
        <v>171</v>
      </c>
      <c r="I10" s="259"/>
      <c r="J10" s="260">
        <f t="shared" si="0"/>
        <v>555</v>
      </c>
      <c r="K10" s="260">
        <f t="shared" si="1"/>
        <v>185</v>
      </c>
      <c r="L10" s="259"/>
      <c r="M10" s="259">
        <v>2</v>
      </c>
      <c r="N10" s="259">
        <v>2</v>
      </c>
      <c r="O10" s="260">
        <v>203</v>
      </c>
      <c r="P10" s="261"/>
      <c r="Q10" s="261"/>
    </row>
    <row r="11" spans="1:17" ht="15.75" x14ac:dyDescent="0.25">
      <c r="A11" s="257">
        <f t="shared" si="2"/>
        <v>7</v>
      </c>
      <c r="B11" s="257"/>
      <c r="C11" s="257">
        <v>2</v>
      </c>
      <c r="D11" s="257">
        <v>3</v>
      </c>
      <c r="E11" s="258" t="s">
        <v>52</v>
      </c>
      <c r="F11" s="259">
        <v>180</v>
      </c>
      <c r="G11" s="259">
        <v>204</v>
      </c>
      <c r="H11" s="259">
        <v>165</v>
      </c>
      <c r="I11" s="259"/>
      <c r="J11" s="260">
        <f t="shared" si="0"/>
        <v>549</v>
      </c>
      <c r="K11" s="260">
        <f t="shared" si="1"/>
        <v>183</v>
      </c>
      <c r="L11" s="259"/>
      <c r="M11" s="259"/>
      <c r="N11" s="259"/>
      <c r="O11" s="260"/>
      <c r="P11" s="261"/>
      <c r="Q11" s="261"/>
    </row>
    <row r="12" spans="1:17" ht="15.75" x14ac:dyDescent="0.25">
      <c r="A12" s="257">
        <f t="shared" si="2"/>
        <v>8</v>
      </c>
      <c r="B12" s="257"/>
      <c r="C12" s="257">
        <v>6</v>
      </c>
      <c r="D12" s="257">
        <v>1</v>
      </c>
      <c r="E12" s="258" t="s">
        <v>123</v>
      </c>
      <c r="F12" s="259">
        <v>134</v>
      </c>
      <c r="G12" s="259">
        <v>142</v>
      </c>
      <c r="H12" s="259">
        <v>176</v>
      </c>
      <c r="I12" s="259">
        <v>8</v>
      </c>
      <c r="J12" s="260">
        <f t="shared" si="0"/>
        <v>527</v>
      </c>
      <c r="K12" s="260">
        <f t="shared" si="1"/>
        <v>176</v>
      </c>
      <c r="L12" s="259"/>
      <c r="M12" s="259">
        <v>5</v>
      </c>
      <c r="N12" s="259">
        <v>2</v>
      </c>
      <c r="O12" s="260">
        <v>201</v>
      </c>
      <c r="P12" s="261"/>
      <c r="Q12" s="261"/>
    </row>
    <row r="13" spans="1:17" ht="15.75" x14ac:dyDescent="0.25">
      <c r="A13" s="257">
        <f t="shared" si="2"/>
        <v>8</v>
      </c>
      <c r="B13" s="257"/>
      <c r="C13" s="257">
        <v>2</v>
      </c>
      <c r="D13" s="257">
        <v>1</v>
      </c>
      <c r="E13" s="258" t="s">
        <v>115</v>
      </c>
      <c r="F13" s="259">
        <v>133</v>
      </c>
      <c r="G13" s="259">
        <v>185</v>
      </c>
      <c r="H13" s="259">
        <v>182</v>
      </c>
      <c r="I13" s="259"/>
      <c r="J13" s="260">
        <f t="shared" si="0"/>
        <v>529</v>
      </c>
      <c r="K13" s="260">
        <f t="shared" si="1"/>
        <v>176</v>
      </c>
      <c r="L13" s="259"/>
      <c r="M13" s="259">
        <v>6</v>
      </c>
      <c r="N13" s="259">
        <v>2</v>
      </c>
      <c r="O13" s="260">
        <v>162</v>
      </c>
      <c r="P13" s="261"/>
      <c r="Q13" s="261"/>
    </row>
    <row r="14" spans="1:17" ht="15.75" x14ac:dyDescent="0.25">
      <c r="A14" s="257">
        <f t="shared" si="2"/>
        <v>10</v>
      </c>
      <c r="B14" s="257"/>
      <c r="C14" s="257">
        <v>6</v>
      </c>
      <c r="D14" s="257">
        <v>2</v>
      </c>
      <c r="E14" s="258" t="s">
        <v>48</v>
      </c>
      <c r="F14" s="259">
        <v>172</v>
      </c>
      <c r="G14" s="259">
        <v>155</v>
      </c>
      <c r="H14" s="259">
        <v>192</v>
      </c>
      <c r="I14" s="259"/>
      <c r="J14" s="260">
        <f t="shared" si="0"/>
        <v>519</v>
      </c>
      <c r="K14" s="260">
        <f t="shared" si="1"/>
        <v>173</v>
      </c>
      <c r="L14" s="259"/>
      <c r="M14" s="259"/>
      <c r="N14" s="259"/>
      <c r="O14" s="260"/>
      <c r="P14" s="261"/>
      <c r="Q14" s="261"/>
    </row>
    <row r="15" spans="1:17" ht="15.75" x14ac:dyDescent="0.25">
      <c r="A15" s="257">
        <f t="shared" si="2"/>
        <v>11</v>
      </c>
      <c r="B15" s="257"/>
      <c r="C15" s="257">
        <v>3</v>
      </c>
      <c r="D15" s="257">
        <v>3</v>
      </c>
      <c r="E15" s="258" t="s">
        <v>30</v>
      </c>
      <c r="F15" s="259">
        <v>150</v>
      </c>
      <c r="G15" s="259">
        <v>188</v>
      </c>
      <c r="H15" s="259">
        <v>178</v>
      </c>
      <c r="I15" s="259"/>
      <c r="J15" s="260">
        <f t="shared" si="0"/>
        <v>516</v>
      </c>
      <c r="K15" s="260">
        <f t="shared" si="1"/>
        <v>172</v>
      </c>
      <c r="L15" s="259"/>
      <c r="M15" s="259">
        <v>1</v>
      </c>
      <c r="N15" s="259">
        <v>1</v>
      </c>
      <c r="O15" s="260">
        <v>138</v>
      </c>
      <c r="P15" s="261"/>
      <c r="Q15" s="261"/>
    </row>
    <row r="16" spans="1:17" ht="15.75" x14ac:dyDescent="0.25">
      <c r="A16" s="257">
        <f t="shared" si="2"/>
        <v>12</v>
      </c>
      <c r="B16" s="257"/>
      <c r="C16" s="257">
        <v>3</v>
      </c>
      <c r="D16" s="257">
        <v>1</v>
      </c>
      <c r="E16" s="258" t="s">
        <v>9</v>
      </c>
      <c r="F16" s="259">
        <v>162</v>
      </c>
      <c r="G16" s="259">
        <v>132</v>
      </c>
      <c r="H16" s="259">
        <v>156</v>
      </c>
      <c r="I16" s="259">
        <v>8</v>
      </c>
      <c r="J16" s="260">
        <f t="shared" si="0"/>
        <v>493</v>
      </c>
      <c r="K16" s="260">
        <f t="shared" si="1"/>
        <v>164</v>
      </c>
      <c r="L16" s="259"/>
      <c r="M16" s="259">
        <v>3</v>
      </c>
      <c r="N16" s="259">
        <v>2</v>
      </c>
      <c r="O16" s="260">
        <v>167</v>
      </c>
      <c r="P16" s="261"/>
      <c r="Q16" s="261"/>
    </row>
    <row r="17" spans="1:17" ht="15.75" x14ac:dyDescent="0.25">
      <c r="A17" s="262">
        <f t="shared" si="2"/>
        <v>13</v>
      </c>
      <c r="B17" s="262"/>
      <c r="C17" s="262">
        <v>1</v>
      </c>
      <c r="D17" s="262">
        <v>3</v>
      </c>
      <c r="E17" s="263" t="s">
        <v>28</v>
      </c>
      <c r="F17" s="264">
        <v>186</v>
      </c>
      <c r="G17" s="264">
        <v>123</v>
      </c>
      <c r="H17" s="264">
        <v>152</v>
      </c>
      <c r="I17" s="264">
        <v>8</v>
      </c>
      <c r="J17" s="265">
        <f t="shared" si="0"/>
        <v>480</v>
      </c>
      <c r="K17" s="265">
        <f t="shared" si="1"/>
        <v>160</v>
      </c>
      <c r="L17" s="264"/>
      <c r="M17" s="264">
        <v>2</v>
      </c>
      <c r="N17" s="264">
        <v>1</v>
      </c>
      <c r="O17" s="265">
        <v>134</v>
      </c>
      <c r="P17" s="61"/>
      <c r="Q17" s="61"/>
    </row>
    <row r="18" spans="1:17" ht="15.75" x14ac:dyDescent="0.25">
      <c r="A18" s="262">
        <f t="shared" si="2"/>
        <v>13</v>
      </c>
      <c r="B18" s="262"/>
      <c r="C18" s="262">
        <v>1</v>
      </c>
      <c r="D18" s="262">
        <v>1</v>
      </c>
      <c r="E18" s="263" t="s">
        <v>47</v>
      </c>
      <c r="F18" s="264">
        <v>131</v>
      </c>
      <c r="G18" s="264">
        <v>201</v>
      </c>
      <c r="H18" s="264">
        <v>128</v>
      </c>
      <c r="I18" s="264">
        <v>8</v>
      </c>
      <c r="J18" s="265">
        <f t="shared" si="0"/>
        <v>479</v>
      </c>
      <c r="K18" s="265">
        <f t="shared" si="1"/>
        <v>160</v>
      </c>
      <c r="L18" s="264"/>
      <c r="M18" s="264">
        <v>4</v>
      </c>
      <c r="N18" s="264">
        <v>2</v>
      </c>
      <c r="O18" s="265">
        <v>139</v>
      </c>
      <c r="P18" s="61"/>
      <c r="Q18" s="61"/>
    </row>
    <row r="19" spans="1:17" ht="15.75" x14ac:dyDescent="0.25">
      <c r="A19" s="262">
        <f t="shared" si="2"/>
        <v>15</v>
      </c>
      <c r="B19" s="262"/>
      <c r="C19" s="262">
        <v>4</v>
      </c>
      <c r="D19" s="262">
        <v>3</v>
      </c>
      <c r="E19" s="263" t="s">
        <v>79</v>
      </c>
      <c r="F19" s="264">
        <v>166</v>
      </c>
      <c r="G19" s="264">
        <v>117</v>
      </c>
      <c r="H19" s="264">
        <v>135</v>
      </c>
      <c r="I19" s="264">
        <v>8</v>
      </c>
      <c r="J19" s="265">
        <f t="shared" si="0"/>
        <v>453</v>
      </c>
      <c r="K19" s="265">
        <f t="shared" si="1"/>
        <v>151</v>
      </c>
      <c r="L19" s="264"/>
      <c r="M19" s="264">
        <v>5</v>
      </c>
      <c r="N19" s="264">
        <v>1</v>
      </c>
      <c r="O19" s="265">
        <v>144</v>
      </c>
      <c r="P19" s="61"/>
      <c r="Q19" s="61"/>
    </row>
    <row r="20" spans="1:17" ht="15.75" x14ac:dyDescent="0.25">
      <c r="A20" s="262">
        <f t="shared" si="2"/>
        <v>16</v>
      </c>
      <c r="B20" s="262"/>
      <c r="C20" s="262">
        <v>2</v>
      </c>
      <c r="D20" s="262">
        <v>2</v>
      </c>
      <c r="E20" s="263" t="s">
        <v>14</v>
      </c>
      <c r="F20" s="264">
        <v>157</v>
      </c>
      <c r="G20" s="264">
        <v>130</v>
      </c>
      <c r="H20" s="264">
        <v>158</v>
      </c>
      <c r="I20" s="264"/>
      <c r="J20" s="265">
        <f t="shared" si="0"/>
        <v>450</v>
      </c>
      <c r="K20" s="265">
        <f t="shared" si="1"/>
        <v>150</v>
      </c>
      <c r="L20" s="264"/>
      <c r="M20" s="264">
        <v>4</v>
      </c>
      <c r="N20" s="264">
        <v>1</v>
      </c>
      <c r="O20" s="265">
        <v>135</v>
      </c>
      <c r="P20" s="61"/>
      <c r="Q20" s="61"/>
    </row>
    <row r="21" spans="1:17" ht="15.75" x14ac:dyDescent="0.25">
      <c r="A21" s="262">
        <f t="shared" si="2"/>
        <v>17</v>
      </c>
      <c r="B21" s="262"/>
      <c r="C21" s="262">
        <v>6</v>
      </c>
      <c r="D21" s="262">
        <v>3</v>
      </c>
      <c r="E21" s="263" t="s">
        <v>131</v>
      </c>
      <c r="F21" s="264">
        <v>122</v>
      </c>
      <c r="G21" s="264">
        <v>122</v>
      </c>
      <c r="H21" s="264">
        <v>107</v>
      </c>
      <c r="I21" s="264">
        <v>8</v>
      </c>
      <c r="J21" s="265">
        <f t="shared" si="0"/>
        <v>359</v>
      </c>
      <c r="K21" s="265">
        <f t="shared" si="1"/>
        <v>120</v>
      </c>
      <c r="L21" s="264"/>
      <c r="M21" s="264"/>
      <c r="N21" s="264"/>
      <c r="O21" s="264"/>
      <c r="P21" s="61"/>
      <c r="Q21" s="61"/>
    </row>
    <row r="24" spans="1:17" x14ac:dyDescent="0.2">
      <c r="E24" s="266" t="s">
        <v>147</v>
      </c>
    </row>
    <row r="26" spans="1:17" ht="15.75" x14ac:dyDescent="0.25">
      <c r="B26" s="329" t="s">
        <v>113</v>
      </c>
      <c r="C26" s="324" t="s">
        <v>139</v>
      </c>
      <c r="D26" s="325"/>
      <c r="E26" s="325"/>
      <c r="F26" s="325"/>
      <c r="G26" s="325"/>
      <c r="H26" s="326"/>
      <c r="I26" s="329" t="s">
        <v>35</v>
      </c>
      <c r="J26" s="329" t="s">
        <v>36</v>
      </c>
      <c r="K26" s="324" t="s">
        <v>141</v>
      </c>
      <c r="L26" s="325"/>
      <c r="M26" s="325"/>
      <c r="N26" s="326"/>
      <c r="O26" s="327" t="s">
        <v>142</v>
      </c>
      <c r="P26" s="328"/>
    </row>
    <row r="27" spans="1:17" ht="15.75" x14ac:dyDescent="0.25">
      <c r="B27" s="330"/>
      <c r="C27" s="256" t="s">
        <v>144</v>
      </c>
      <c r="D27" s="256" t="s">
        <v>145</v>
      </c>
      <c r="E27" s="256" t="s">
        <v>32</v>
      </c>
      <c r="F27" s="256" t="s">
        <v>61</v>
      </c>
      <c r="G27" s="256" t="s">
        <v>62</v>
      </c>
      <c r="H27" s="256" t="s">
        <v>63</v>
      </c>
      <c r="I27" s="330"/>
      <c r="J27" s="330"/>
      <c r="K27" s="256" t="s">
        <v>143</v>
      </c>
      <c r="L27" s="256" t="s">
        <v>144</v>
      </c>
      <c r="M27" s="256" t="s">
        <v>145</v>
      </c>
      <c r="N27" s="256" t="s">
        <v>61</v>
      </c>
      <c r="O27" s="256" t="s">
        <v>144</v>
      </c>
      <c r="P27" s="256" t="s">
        <v>61</v>
      </c>
    </row>
    <row r="28" spans="1:17" ht="15.75" x14ac:dyDescent="0.25">
      <c r="B28" s="257">
        <v>1</v>
      </c>
      <c r="C28" s="257">
        <v>2</v>
      </c>
      <c r="D28" s="257">
        <v>1</v>
      </c>
      <c r="E28" s="258" t="s">
        <v>10</v>
      </c>
      <c r="F28" s="259">
        <v>220</v>
      </c>
      <c r="G28" s="259">
        <v>215</v>
      </c>
      <c r="H28" s="259">
        <v>202</v>
      </c>
      <c r="I28" s="260">
        <v>637</v>
      </c>
      <c r="J28" s="260">
        <v>212</v>
      </c>
      <c r="K28" s="261"/>
      <c r="L28" s="261"/>
      <c r="M28" s="261"/>
      <c r="N28" s="261"/>
      <c r="O28" s="261"/>
      <c r="P28" s="261"/>
    </row>
    <row r="29" spans="1:17" ht="15.75" x14ac:dyDescent="0.25">
      <c r="B29" s="257">
        <v>2</v>
      </c>
      <c r="C29" s="257">
        <v>2</v>
      </c>
      <c r="D29" s="257">
        <v>2</v>
      </c>
      <c r="E29" s="258" t="s">
        <v>9</v>
      </c>
      <c r="F29" s="259">
        <v>232</v>
      </c>
      <c r="G29" s="259">
        <v>197</v>
      </c>
      <c r="H29" s="259">
        <v>199</v>
      </c>
      <c r="I29" s="260">
        <v>628</v>
      </c>
      <c r="J29" s="260">
        <v>209</v>
      </c>
      <c r="K29" s="261"/>
      <c r="L29" s="261"/>
      <c r="M29" s="261"/>
      <c r="N29" s="261"/>
      <c r="O29" s="261"/>
      <c r="P29" s="261"/>
    </row>
    <row r="30" spans="1:17" ht="15.75" x14ac:dyDescent="0.25">
      <c r="B30" s="257">
        <v>3</v>
      </c>
      <c r="C30" s="257">
        <v>5</v>
      </c>
      <c r="D30" s="257">
        <v>1</v>
      </c>
      <c r="E30" s="258" t="s">
        <v>22</v>
      </c>
      <c r="F30" s="259">
        <v>180</v>
      </c>
      <c r="G30" s="259">
        <v>225</v>
      </c>
      <c r="H30" s="259">
        <v>216</v>
      </c>
      <c r="I30" s="260">
        <v>621</v>
      </c>
      <c r="J30" s="260">
        <v>207</v>
      </c>
      <c r="K30" s="261"/>
      <c r="L30" s="261"/>
      <c r="M30" s="261"/>
      <c r="N30" s="261"/>
      <c r="O30" s="261"/>
      <c r="P30" s="261"/>
    </row>
    <row r="31" spans="1:17" ht="15.75" x14ac:dyDescent="0.25">
      <c r="B31" s="257">
        <v>4</v>
      </c>
      <c r="C31" s="257">
        <v>4</v>
      </c>
      <c r="D31" s="257">
        <v>1</v>
      </c>
      <c r="E31" s="258" t="s">
        <v>15</v>
      </c>
      <c r="F31" s="259">
        <v>184</v>
      </c>
      <c r="G31" s="259">
        <v>200</v>
      </c>
      <c r="H31" s="259">
        <v>204</v>
      </c>
      <c r="I31" s="260">
        <v>588</v>
      </c>
      <c r="J31" s="260">
        <v>196</v>
      </c>
      <c r="K31" s="261"/>
      <c r="L31" s="261"/>
      <c r="M31" s="261"/>
      <c r="N31" s="261"/>
      <c r="O31" s="261"/>
      <c r="P31" s="261"/>
    </row>
    <row r="32" spans="1:17" ht="15.75" x14ac:dyDescent="0.25">
      <c r="B32" s="257">
        <v>5</v>
      </c>
      <c r="C32" s="257">
        <v>1</v>
      </c>
      <c r="D32" s="257">
        <v>2</v>
      </c>
      <c r="E32" s="258" t="s">
        <v>123</v>
      </c>
      <c r="F32" s="259">
        <v>168</v>
      </c>
      <c r="G32" s="259">
        <v>156</v>
      </c>
      <c r="H32" s="259">
        <v>170</v>
      </c>
      <c r="I32" s="260">
        <v>568</v>
      </c>
      <c r="J32" s="260">
        <v>189</v>
      </c>
      <c r="K32" s="261"/>
      <c r="L32" s="260">
        <v>4</v>
      </c>
      <c r="M32" s="261"/>
      <c r="N32" s="260">
        <v>230</v>
      </c>
      <c r="O32" s="261"/>
      <c r="P32" s="261"/>
    </row>
    <row r="33" spans="2:16" ht="15.75" x14ac:dyDescent="0.25">
      <c r="B33" s="257">
        <v>6</v>
      </c>
      <c r="C33" s="257">
        <v>3</v>
      </c>
      <c r="D33" s="257">
        <v>1</v>
      </c>
      <c r="E33" s="258" t="s">
        <v>12</v>
      </c>
      <c r="F33" s="259">
        <v>165</v>
      </c>
      <c r="G33" s="259">
        <v>207</v>
      </c>
      <c r="H33" s="259">
        <v>179</v>
      </c>
      <c r="I33" s="260">
        <v>565</v>
      </c>
      <c r="J33" s="260">
        <v>188</v>
      </c>
      <c r="K33" s="261"/>
      <c r="L33" s="260">
        <v>3</v>
      </c>
      <c r="M33" s="261"/>
      <c r="N33" s="260">
        <v>179</v>
      </c>
      <c r="O33" s="261"/>
      <c r="P33" s="261"/>
    </row>
    <row r="34" spans="2:16" ht="15.75" x14ac:dyDescent="0.25">
      <c r="B34" s="262">
        <v>7</v>
      </c>
      <c r="C34" s="262">
        <v>3</v>
      </c>
      <c r="D34" s="262">
        <v>2</v>
      </c>
      <c r="E34" s="263" t="s">
        <v>52</v>
      </c>
      <c r="F34" s="264">
        <v>135</v>
      </c>
      <c r="G34" s="264">
        <v>184</v>
      </c>
      <c r="H34" s="264">
        <v>196</v>
      </c>
      <c r="I34" s="265">
        <v>558</v>
      </c>
      <c r="J34" s="265">
        <v>186</v>
      </c>
      <c r="K34" s="61"/>
      <c r="L34" s="265">
        <v>5</v>
      </c>
      <c r="M34" s="61"/>
      <c r="N34" s="265">
        <v>178</v>
      </c>
      <c r="O34" s="61"/>
      <c r="P34" s="61"/>
    </row>
    <row r="35" spans="2:16" ht="15.75" x14ac:dyDescent="0.25">
      <c r="B35" s="262">
        <v>8</v>
      </c>
      <c r="C35" s="262">
        <v>4</v>
      </c>
      <c r="D35" s="262">
        <v>2</v>
      </c>
      <c r="E35" s="263" t="s">
        <v>48</v>
      </c>
      <c r="F35" s="264">
        <v>176</v>
      </c>
      <c r="G35" s="264">
        <v>212</v>
      </c>
      <c r="H35" s="264">
        <v>153</v>
      </c>
      <c r="I35" s="265">
        <v>551</v>
      </c>
      <c r="J35" s="265">
        <v>184</v>
      </c>
      <c r="K35" s="61"/>
      <c r="L35" s="265">
        <v>1</v>
      </c>
      <c r="M35" s="61"/>
      <c r="N35" s="265">
        <v>163</v>
      </c>
      <c r="O35" s="61"/>
      <c r="P35" s="61"/>
    </row>
    <row r="36" spans="2:16" ht="15.75" x14ac:dyDescent="0.25">
      <c r="B36" s="262">
        <v>9</v>
      </c>
      <c r="C36" s="262">
        <v>6</v>
      </c>
      <c r="D36" s="262">
        <v>2</v>
      </c>
      <c r="E36" s="263" t="s">
        <v>37</v>
      </c>
      <c r="F36" s="264">
        <v>155</v>
      </c>
      <c r="G36" s="264">
        <v>162</v>
      </c>
      <c r="H36" s="264">
        <v>196</v>
      </c>
      <c r="I36" s="265">
        <v>524</v>
      </c>
      <c r="J36" s="265">
        <v>175</v>
      </c>
      <c r="K36" s="61"/>
      <c r="L36" s="265">
        <v>6</v>
      </c>
      <c r="M36" s="61"/>
      <c r="N36" s="265">
        <v>166</v>
      </c>
      <c r="O36" s="61"/>
      <c r="P36" s="61"/>
    </row>
    <row r="37" spans="2:16" ht="15.75" x14ac:dyDescent="0.25">
      <c r="B37" s="262">
        <v>10</v>
      </c>
      <c r="C37" s="262">
        <v>6</v>
      </c>
      <c r="D37" s="262">
        <v>1</v>
      </c>
      <c r="E37" s="263" t="s">
        <v>115</v>
      </c>
      <c r="F37" s="264">
        <v>175</v>
      </c>
      <c r="G37" s="264">
        <v>149</v>
      </c>
      <c r="H37" s="264">
        <v>155</v>
      </c>
      <c r="I37" s="265">
        <v>499</v>
      </c>
      <c r="J37" s="265">
        <v>166</v>
      </c>
      <c r="K37" s="61"/>
      <c r="L37" s="265">
        <v>2</v>
      </c>
      <c r="M37" s="61"/>
      <c r="N37" s="265">
        <v>169</v>
      </c>
      <c r="O37" s="61"/>
      <c r="P37" s="61"/>
    </row>
    <row r="38" spans="2:16" ht="15.75" x14ac:dyDescent="0.25">
      <c r="B38" s="262">
        <v>11</v>
      </c>
      <c r="C38" s="262">
        <v>5</v>
      </c>
      <c r="D38" s="262">
        <v>2</v>
      </c>
      <c r="E38" s="263" t="s">
        <v>88</v>
      </c>
      <c r="F38" s="264">
        <v>145</v>
      </c>
      <c r="G38" s="264">
        <v>162</v>
      </c>
      <c r="H38" s="264">
        <v>167</v>
      </c>
      <c r="I38" s="265">
        <v>474</v>
      </c>
      <c r="J38" s="265">
        <v>158</v>
      </c>
      <c r="K38" s="61"/>
      <c r="L38" s="61"/>
      <c r="M38" s="61"/>
      <c r="N38" s="61"/>
      <c r="O38" s="61"/>
      <c r="P38" s="61"/>
    </row>
    <row r="39" spans="2:16" ht="15.75" x14ac:dyDescent="0.25">
      <c r="B39" s="262">
        <v>12</v>
      </c>
      <c r="C39" s="262">
        <v>1</v>
      </c>
      <c r="D39" s="262">
        <v>1</v>
      </c>
      <c r="E39" s="263" t="s">
        <v>30</v>
      </c>
      <c r="F39" s="264">
        <v>123</v>
      </c>
      <c r="G39" s="264">
        <v>154</v>
      </c>
      <c r="H39" s="264">
        <v>132</v>
      </c>
      <c r="I39" s="265">
        <v>409</v>
      </c>
      <c r="J39" s="265">
        <v>136</v>
      </c>
      <c r="K39" s="61"/>
      <c r="L39" s="61"/>
      <c r="M39" s="61"/>
      <c r="N39" s="61"/>
      <c r="O39" s="61"/>
      <c r="P39" s="61"/>
    </row>
    <row r="42" spans="2:16" x14ac:dyDescent="0.2">
      <c r="E42" s="266" t="s">
        <v>44</v>
      </c>
    </row>
    <row r="44" spans="2:16" ht="15.75" x14ac:dyDescent="0.25">
      <c r="B44" s="267" t="s">
        <v>113</v>
      </c>
      <c r="C44" s="267" t="s">
        <v>144</v>
      </c>
      <c r="D44" s="267" t="s">
        <v>145</v>
      </c>
      <c r="E44" s="267" t="s">
        <v>32</v>
      </c>
      <c r="F44" s="267" t="s">
        <v>61</v>
      </c>
      <c r="G44" s="267" t="s">
        <v>62</v>
      </c>
      <c r="H44" s="267" t="s">
        <v>35</v>
      </c>
      <c r="I44" s="267" t="s">
        <v>36</v>
      </c>
    </row>
    <row r="45" spans="2:16" ht="15.75" x14ac:dyDescent="0.25">
      <c r="B45" s="262">
        <v>1</v>
      </c>
      <c r="C45" s="262">
        <v>2</v>
      </c>
      <c r="D45" s="262"/>
      <c r="E45" s="263" t="s">
        <v>12</v>
      </c>
      <c r="F45" s="264">
        <v>197</v>
      </c>
      <c r="G45" s="264">
        <v>194</v>
      </c>
      <c r="H45" s="265">
        <v>391</v>
      </c>
      <c r="I45" s="268">
        <v>195.5</v>
      </c>
    </row>
    <row r="46" spans="2:16" ht="15.75" x14ac:dyDescent="0.25">
      <c r="B46" s="262">
        <v>2</v>
      </c>
      <c r="C46" s="262">
        <v>6</v>
      </c>
      <c r="D46" s="262"/>
      <c r="E46" s="263" t="s">
        <v>9</v>
      </c>
      <c r="F46" s="264">
        <v>179</v>
      </c>
      <c r="G46" s="264">
        <v>209</v>
      </c>
      <c r="H46" s="265">
        <v>388</v>
      </c>
      <c r="I46" s="268">
        <v>194</v>
      </c>
    </row>
    <row r="47" spans="2:16" ht="15.75" x14ac:dyDescent="0.25">
      <c r="B47" s="262">
        <v>3</v>
      </c>
      <c r="C47" s="262">
        <v>1</v>
      </c>
      <c r="D47" s="262"/>
      <c r="E47" s="263" t="s">
        <v>10</v>
      </c>
      <c r="F47" s="264">
        <v>184</v>
      </c>
      <c r="G47" s="264">
        <v>196</v>
      </c>
      <c r="H47" s="265">
        <v>380</v>
      </c>
      <c r="I47" s="268">
        <v>190</v>
      </c>
    </row>
    <row r="48" spans="2:16" ht="15.75" x14ac:dyDescent="0.25">
      <c r="B48" s="262">
        <v>4</v>
      </c>
      <c r="C48" s="262">
        <v>4</v>
      </c>
      <c r="D48" s="262"/>
      <c r="E48" s="263" t="s">
        <v>15</v>
      </c>
      <c r="F48" s="264">
        <v>180</v>
      </c>
      <c r="G48" s="264">
        <v>157</v>
      </c>
      <c r="H48" s="265">
        <v>337</v>
      </c>
      <c r="I48" s="268">
        <v>168.5</v>
      </c>
    </row>
    <row r="49" spans="2:9" ht="15.75" x14ac:dyDescent="0.25">
      <c r="B49" s="262">
        <v>5</v>
      </c>
      <c r="C49" s="262">
        <v>3</v>
      </c>
      <c r="D49" s="262"/>
      <c r="E49" s="263" t="s">
        <v>123</v>
      </c>
      <c r="F49" s="264">
        <v>164</v>
      </c>
      <c r="G49" s="264">
        <v>172</v>
      </c>
      <c r="H49" s="265">
        <v>336</v>
      </c>
      <c r="I49" s="268">
        <v>168</v>
      </c>
    </row>
    <row r="50" spans="2:9" ht="15.75" x14ac:dyDescent="0.25">
      <c r="B50" s="262">
        <v>6</v>
      </c>
      <c r="C50" s="262">
        <v>5</v>
      </c>
      <c r="D50" s="262"/>
      <c r="E50" s="263" t="s">
        <v>22</v>
      </c>
      <c r="F50" s="264">
        <v>149</v>
      </c>
      <c r="G50" s="264">
        <v>173</v>
      </c>
      <c r="H50" s="265">
        <v>322</v>
      </c>
      <c r="I50" s="268">
        <v>161</v>
      </c>
    </row>
  </sheetData>
  <mergeCells count="13">
    <mergeCell ref="A3:A4"/>
    <mergeCell ref="B3:H3"/>
    <mergeCell ref="I3:I4"/>
    <mergeCell ref="J3:J4"/>
    <mergeCell ref="K3:K4"/>
    <mergeCell ref="L3:O3"/>
    <mergeCell ref="K26:N26"/>
    <mergeCell ref="O26:P26"/>
    <mergeCell ref="P3:Q3"/>
    <mergeCell ref="I26:I27"/>
    <mergeCell ref="B26:B27"/>
    <mergeCell ref="C26:H26"/>
    <mergeCell ref="J26:J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J77" sqref="J77"/>
    </sheetView>
  </sheetViews>
  <sheetFormatPr defaultRowHeight="12.75" x14ac:dyDescent="0.2"/>
  <cols>
    <col min="2" max="2" width="11.140625" bestFit="1" customWidth="1"/>
    <col min="3" max="3" width="11.28515625" bestFit="1" customWidth="1"/>
    <col min="4" max="4" width="8" bestFit="1" customWidth="1"/>
    <col min="5" max="5" width="23.28515625" bestFit="1" customWidth="1"/>
    <col min="6" max="8" width="8.5703125" bestFit="1" customWidth="1"/>
    <col min="9" max="10" width="11.42578125" bestFit="1" customWidth="1"/>
    <col min="11" max="11" width="10.85546875" customWidth="1"/>
    <col min="12" max="12" width="11.42578125" bestFit="1" customWidth="1"/>
    <col min="13" max="13" width="11.140625" bestFit="1" customWidth="1"/>
    <col min="14" max="16" width="11.28515625" bestFit="1" customWidth="1"/>
    <col min="17" max="17" width="8.5703125" bestFit="1" customWidth="1"/>
  </cols>
  <sheetData>
    <row r="1" spans="1:17" x14ac:dyDescent="0.2">
      <c r="E1" s="266" t="s">
        <v>146</v>
      </c>
    </row>
    <row r="4" spans="1:17" ht="15.75" x14ac:dyDescent="0.25">
      <c r="A4" s="331" t="s">
        <v>113</v>
      </c>
      <c r="B4" s="300" t="s">
        <v>139</v>
      </c>
      <c r="C4" s="300"/>
      <c r="D4" s="300"/>
      <c r="E4" s="300"/>
      <c r="F4" s="300"/>
      <c r="G4" s="300"/>
      <c r="H4" s="300"/>
      <c r="I4" s="331" t="s">
        <v>140</v>
      </c>
      <c r="J4" s="331" t="s">
        <v>35</v>
      </c>
      <c r="K4" s="331" t="s">
        <v>36</v>
      </c>
      <c r="L4" s="300" t="s">
        <v>141</v>
      </c>
      <c r="M4" s="300"/>
      <c r="N4" s="300"/>
      <c r="O4" s="300"/>
      <c r="P4" s="300" t="s">
        <v>142</v>
      </c>
      <c r="Q4" s="300"/>
    </row>
    <row r="5" spans="1:17" ht="15.75" x14ac:dyDescent="0.25">
      <c r="A5" s="331"/>
      <c r="B5" s="256" t="s">
        <v>143</v>
      </c>
      <c r="C5" s="256" t="s">
        <v>144</v>
      </c>
      <c r="D5" s="256" t="s">
        <v>145</v>
      </c>
      <c r="E5" s="256" t="s">
        <v>32</v>
      </c>
      <c r="F5" s="256" t="s">
        <v>61</v>
      </c>
      <c r="G5" s="256" t="s">
        <v>62</v>
      </c>
      <c r="H5" s="256" t="s">
        <v>63</v>
      </c>
      <c r="I5" s="331"/>
      <c r="J5" s="331"/>
      <c r="K5" s="331"/>
      <c r="L5" s="256" t="s">
        <v>143</v>
      </c>
      <c r="M5" s="256" t="s">
        <v>144</v>
      </c>
      <c r="N5" s="256" t="s">
        <v>145</v>
      </c>
      <c r="O5" s="256" t="s">
        <v>61</v>
      </c>
      <c r="P5" s="256" t="s">
        <v>144</v>
      </c>
      <c r="Q5" s="256" t="s">
        <v>61</v>
      </c>
    </row>
    <row r="6" spans="1:17" ht="15.75" x14ac:dyDescent="0.25">
      <c r="A6" s="283">
        <f t="shared" ref="A6:A13" si="0">IF(K5=K6,A5,ROW()-5)</f>
        <v>1</v>
      </c>
      <c r="B6" s="283">
        <v>2</v>
      </c>
      <c r="C6" s="283">
        <v>6</v>
      </c>
      <c r="D6" s="283">
        <v>5</v>
      </c>
      <c r="E6" s="284" t="s">
        <v>22</v>
      </c>
      <c r="F6" s="285">
        <v>169</v>
      </c>
      <c r="G6" s="285">
        <v>196</v>
      </c>
      <c r="H6" s="285">
        <v>225</v>
      </c>
      <c r="I6" s="285"/>
      <c r="J6" s="286">
        <f t="shared" ref="J6:J35" si="1">IF(O6&gt;0,SUM(F6:I6,O6)-MIN(F6:H6,O6),SUM(F6:I6))</f>
        <v>590</v>
      </c>
      <c r="K6" s="286">
        <f t="shared" ref="K6:K35" si="2">ROUND(J6/3,0)</f>
        <v>197</v>
      </c>
      <c r="L6" s="285"/>
      <c r="M6" s="285"/>
      <c r="N6" s="285"/>
      <c r="O6" s="285"/>
      <c r="P6" s="287"/>
      <c r="Q6" s="287"/>
    </row>
    <row r="7" spans="1:17" ht="15.75" x14ac:dyDescent="0.25">
      <c r="A7" s="283">
        <f t="shared" si="0"/>
        <v>1</v>
      </c>
      <c r="B7" s="283">
        <v>2</v>
      </c>
      <c r="C7" s="283">
        <v>5</v>
      </c>
      <c r="D7" s="283">
        <v>4</v>
      </c>
      <c r="E7" s="284" t="s">
        <v>88</v>
      </c>
      <c r="F7" s="285">
        <v>222</v>
      </c>
      <c r="G7" s="285">
        <v>206</v>
      </c>
      <c r="H7" s="285">
        <v>155</v>
      </c>
      <c r="I7" s="285">
        <v>8</v>
      </c>
      <c r="J7" s="286">
        <f t="shared" si="1"/>
        <v>591</v>
      </c>
      <c r="K7" s="286">
        <f t="shared" si="2"/>
        <v>197</v>
      </c>
      <c r="L7" s="285"/>
      <c r="M7" s="285"/>
      <c r="N7" s="285"/>
      <c r="O7" s="285"/>
      <c r="P7" s="287"/>
      <c r="Q7" s="287"/>
    </row>
    <row r="8" spans="1:17" ht="15.75" x14ac:dyDescent="0.25">
      <c r="A8" s="283">
        <f t="shared" si="0"/>
        <v>3</v>
      </c>
      <c r="B8" s="283">
        <v>2</v>
      </c>
      <c r="C8" s="283">
        <v>2</v>
      </c>
      <c r="D8" s="283">
        <v>4</v>
      </c>
      <c r="E8" s="284" t="s">
        <v>52</v>
      </c>
      <c r="F8" s="285">
        <v>203</v>
      </c>
      <c r="G8" s="285">
        <v>203</v>
      </c>
      <c r="H8" s="285">
        <v>169</v>
      </c>
      <c r="I8" s="285"/>
      <c r="J8" s="286">
        <f t="shared" si="1"/>
        <v>575</v>
      </c>
      <c r="K8" s="286">
        <f t="shared" si="2"/>
        <v>192</v>
      </c>
      <c r="L8" s="285"/>
      <c r="M8" s="285"/>
      <c r="N8" s="285"/>
      <c r="O8" s="285"/>
      <c r="P8" s="287"/>
      <c r="Q8" s="287"/>
    </row>
    <row r="9" spans="1:17" ht="15.75" x14ac:dyDescent="0.25">
      <c r="A9" s="283">
        <f t="shared" si="0"/>
        <v>3</v>
      </c>
      <c r="B9" s="283">
        <v>1</v>
      </c>
      <c r="C9" s="283">
        <v>2</v>
      </c>
      <c r="D9" s="283">
        <v>3</v>
      </c>
      <c r="E9" s="284" t="s">
        <v>85</v>
      </c>
      <c r="F9" s="285">
        <v>131</v>
      </c>
      <c r="G9" s="285">
        <v>144</v>
      </c>
      <c r="H9" s="285">
        <v>254</v>
      </c>
      <c r="I9" s="285">
        <v>8</v>
      </c>
      <c r="J9" s="286">
        <f t="shared" si="1"/>
        <v>577</v>
      </c>
      <c r="K9" s="286">
        <f t="shared" si="2"/>
        <v>192</v>
      </c>
      <c r="L9" s="285">
        <v>2</v>
      </c>
      <c r="M9" s="285">
        <v>3</v>
      </c>
      <c r="N9" s="285">
        <v>2</v>
      </c>
      <c r="O9" s="285">
        <v>171</v>
      </c>
      <c r="P9" s="287"/>
      <c r="Q9" s="287"/>
    </row>
    <row r="10" spans="1:17" ht="15.75" x14ac:dyDescent="0.25">
      <c r="A10" s="283">
        <f t="shared" si="0"/>
        <v>5</v>
      </c>
      <c r="B10" s="283">
        <v>1</v>
      </c>
      <c r="C10" s="283">
        <v>6</v>
      </c>
      <c r="D10" s="283">
        <v>3</v>
      </c>
      <c r="E10" s="284" t="s">
        <v>12</v>
      </c>
      <c r="F10" s="285">
        <v>175</v>
      </c>
      <c r="G10" s="285">
        <v>207</v>
      </c>
      <c r="H10" s="285">
        <v>187</v>
      </c>
      <c r="I10" s="285"/>
      <c r="J10" s="286">
        <f t="shared" si="1"/>
        <v>569</v>
      </c>
      <c r="K10" s="286">
        <f t="shared" si="2"/>
        <v>190</v>
      </c>
      <c r="L10" s="285"/>
      <c r="M10" s="285"/>
      <c r="N10" s="285"/>
      <c r="O10" s="285"/>
      <c r="P10" s="287"/>
      <c r="Q10" s="287"/>
    </row>
    <row r="11" spans="1:17" ht="15.75" x14ac:dyDescent="0.25">
      <c r="A11" s="283">
        <f t="shared" si="0"/>
        <v>6</v>
      </c>
      <c r="B11" s="283">
        <v>1</v>
      </c>
      <c r="C11" s="283">
        <v>4</v>
      </c>
      <c r="D11" s="283">
        <v>3</v>
      </c>
      <c r="E11" s="284" t="s">
        <v>37</v>
      </c>
      <c r="F11" s="285">
        <v>195</v>
      </c>
      <c r="G11" s="285">
        <v>125</v>
      </c>
      <c r="H11" s="285">
        <v>184</v>
      </c>
      <c r="I11" s="285"/>
      <c r="J11" s="286">
        <f t="shared" si="1"/>
        <v>544</v>
      </c>
      <c r="K11" s="286">
        <f t="shared" si="2"/>
        <v>181</v>
      </c>
      <c r="L11" s="285">
        <v>1</v>
      </c>
      <c r="M11" s="285">
        <v>5</v>
      </c>
      <c r="N11" s="285">
        <v>1</v>
      </c>
      <c r="O11" s="285">
        <v>165</v>
      </c>
      <c r="P11" s="287"/>
      <c r="Q11" s="287"/>
    </row>
    <row r="12" spans="1:17" ht="15.75" x14ac:dyDescent="0.25">
      <c r="A12" s="283">
        <f t="shared" si="0"/>
        <v>7</v>
      </c>
      <c r="B12" s="283">
        <v>1</v>
      </c>
      <c r="C12" s="283">
        <v>3</v>
      </c>
      <c r="D12" s="283">
        <v>3</v>
      </c>
      <c r="E12" s="284" t="s">
        <v>10</v>
      </c>
      <c r="F12" s="285">
        <v>159</v>
      </c>
      <c r="G12" s="285">
        <v>135</v>
      </c>
      <c r="H12" s="285">
        <v>198</v>
      </c>
      <c r="I12" s="285"/>
      <c r="J12" s="286">
        <f t="shared" si="1"/>
        <v>530</v>
      </c>
      <c r="K12" s="286">
        <f t="shared" si="2"/>
        <v>177</v>
      </c>
      <c r="L12" s="285">
        <v>1</v>
      </c>
      <c r="M12" s="285">
        <v>5</v>
      </c>
      <c r="N12" s="285">
        <v>2</v>
      </c>
      <c r="O12" s="285">
        <v>173</v>
      </c>
      <c r="P12" s="287"/>
      <c r="Q12" s="287"/>
    </row>
    <row r="13" spans="1:17" ht="15.75" x14ac:dyDescent="0.25">
      <c r="A13" s="283">
        <f t="shared" si="0"/>
        <v>7</v>
      </c>
      <c r="B13" s="283">
        <v>2</v>
      </c>
      <c r="C13" s="283">
        <v>5</v>
      </c>
      <c r="D13" s="283">
        <v>5</v>
      </c>
      <c r="E13" s="284" t="s">
        <v>8</v>
      </c>
      <c r="F13" s="285">
        <v>165</v>
      </c>
      <c r="G13" s="285">
        <v>180</v>
      </c>
      <c r="H13" s="285">
        <v>184</v>
      </c>
      <c r="I13" s="285"/>
      <c r="J13" s="286">
        <f t="shared" si="1"/>
        <v>532</v>
      </c>
      <c r="K13" s="286">
        <f t="shared" si="2"/>
        <v>177</v>
      </c>
      <c r="L13" s="285">
        <v>2</v>
      </c>
      <c r="M13" s="285">
        <v>2</v>
      </c>
      <c r="N13" s="285">
        <v>2</v>
      </c>
      <c r="O13" s="285">
        <v>168</v>
      </c>
      <c r="P13" s="287"/>
      <c r="Q13" s="287"/>
    </row>
    <row r="14" spans="1:17" ht="15.75" x14ac:dyDescent="0.25">
      <c r="A14" s="283">
        <f>IF(K12=K14,A13,ROW()-5)</f>
        <v>9</v>
      </c>
      <c r="B14" s="283">
        <v>1</v>
      </c>
      <c r="C14" s="283">
        <v>1</v>
      </c>
      <c r="D14" s="283">
        <v>1</v>
      </c>
      <c r="E14" s="284" t="s">
        <v>13</v>
      </c>
      <c r="F14" s="285">
        <v>186</v>
      </c>
      <c r="G14" s="285">
        <v>182</v>
      </c>
      <c r="H14" s="285">
        <v>158</v>
      </c>
      <c r="I14" s="285"/>
      <c r="J14" s="286">
        <f t="shared" si="1"/>
        <v>526</v>
      </c>
      <c r="K14" s="286">
        <f t="shared" si="2"/>
        <v>175</v>
      </c>
      <c r="L14" s="285">
        <v>2</v>
      </c>
      <c r="M14" s="285">
        <v>3</v>
      </c>
      <c r="N14" s="285">
        <v>1</v>
      </c>
      <c r="O14" s="285">
        <v>139</v>
      </c>
      <c r="P14" s="287"/>
      <c r="Q14" s="287"/>
    </row>
    <row r="15" spans="1:17" ht="15.75" x14ac:dyDescent="0.25">
      <c r="A15" s="283">
        <f t="shared" ref="A15:A32" si="3">IF(K14=K15,A14,ROW()-5)</f>
        <v>10</v>
      </c>
      <c r="B15" s="283">
        <v>1</v>
      </c>
      <c r="C15" s="283">
        <v>1</v>
      </c>
      <c r="D15" s="283">
        <v>2</v>
      </c>
      <c r="E15" s="284" t="s">
        <v>47</v>
      </c>
      <c r="F15" s="285">
        <v>167</v>
      </c>
      <c r="G15" s="285">
        <v>155</v>
      </c>
      <c r="H15" s="285">
        <v>176</v>
      </c>
      <c r="I15" s="285">
        <v>8</v>
      </c>
      <c r="J15" s="286">
        <f t="shared" si="1"/>
        <v>515</v>
      </c>
      <c r="K15" s="286">
        <f t="shared" si="2"/>
        <v>172</v>
      </c>
      <c r="L15" s="285">
        <v>1</v>
      </c>
      <c r="M15" s="285">
        <v>4</v>
      </c>
      <c r="N15" s="285">
        <v>1</v>
      </c>
      <c r="O15" s="285">
        <v>164</v>
      </c>
      <c r="P15" s="287"/>
      <c r="Q15" s="287"/>
    </row>
    <row r="16" spans="1:17" ht="15.75" x14ac:dyDescent="0.25">
      <c r="A16" s="283">
        <f t="shared" si="3"/>
        <v>11</v>
      </c>
      <c r="B16" s="283">
        <v>1</v>
      </c>
      <c r="C16" s="283">
        <v>5</v>
      </c>
      <c r="D16" s="283">
        <v>3</v>
      </c>
      <c r="E16" s="284" t="s">
        <v>28</v>
      </c>
      <c r="F16" s="285">
        <v>135</v>
      </c>
      <c r="G16" s="285">
        <v>179</v>
      </c>
      <c r="H16" s="285">
        <v>117</v>
      </c>
      <c r="I16" s="285">
        <v>8</v>
      </c>
      <c r="J16" s="286">
        <f t="shared" si="1"/>
        <v>510</v>
      </c>
      <c r="K16" s="286">
        <f t="shared" si="2"/>
        <v>170</v>
      </c>
      <c r="L16" s="285">
        <v>1</v>
      </c>
      <c r="M16" s="285">
        <v>3</v>
      </c>
      <c r="N16" s="285">
        <v>1</v>
      </c>
      <c r="O16" s="285">
        <v>188</v>
      </c>
      <c r="P16" s="287"/>
      <c r="Q16" s="287"/>
    </row>
    <row r="17" spans="1:17" ht="15.75" x14ac:dyDescent="0.25">
      <c r="A17" s="283">
        <f t="shared" si="3"/>
        <v>12</v>
      </c>
      <c r="B17" s="283">
        <v>2</v>
      </c>
      <c r="C17" s="283">
        <v>1</v>
      </c>
      <c r="D17" s="283">
        <v>4</v>
      </c>
      <c r="E17" s="284" t="s">
        <v>115</v>
      </c>
      <c r="F17" s="285">
        <v>179</v>
      </c>
      <c r="G17" s="285">
        <v>172</v>
      </c>
      <c r="H17" s="285">
        <v>147</v>
      </c>
      <c r="I17" s="285"/>
      <c r="J17" s="286">
        <f t="shared" si="1"/>
        <v>507</v>
      </c>
      <c r="K17" s="286">
        <f t="shared" si="2"/>
        <v>169</v>
      </c>
      <c r="L17" s="285">
        <v>1</v>
      </c>
      <c r="M17" s="285">
        <v>6</v>
      </c>
      <c r="N17" s="285">
        <v>1</v>
      </c>
      <c r="O17" s="285">
        <v>156</v>
      </c>
      <c r="P17" s="287"/>
      <c r="Q17" s="287"/>
    </row>
    <row r="18" spans="1:17" ht="15.75" x14ac:dyDescent="0.25">
      <c r="A18" s="283">
        <f t="shared" si="3"/>
        <v>13</v>
      </c>
      <c r="B18" s="283">
        <v>2</v>
      </c>
      <c r="C18" s="283">
        <v>3</v>
      </c>
      <c r="D18" s="283">
        <v>4</v>
      </c>
      <c r="E18" s="284" t="s">
        <v>79</v>
      </c>
      <c r="F18" s="285">
        <v>135</v>
      </c>
      <c r="G18" s="285">
        <v>224</v>
      </c>
      <c r="H18" s="285">
        <v>136</v>
      </c>
      <c r="I18" s="285">
        <v>8</v>
      </c>
      <c r="J18" s="286">
        <f t="shared" si="1"/>
        <v>503</v>
      </c>
      <c r="K18" s="286">
        <f t="shared" si="2"/>
        <v>168</v>
      </c>
      <c r="L18" s="285">
        <v>2</v>
      </c>
      <c r="M18" s="285">
        <v>1</v>
      </c>
      <c r="N18" s="285">
        <v>1</v>
      </c>
      <c r="O18" s="285">
        <v>118</v>
      </c>
      <c r="P18" s="287"/>
      <c r="Q18" s="287"/>
    </row>
    <row r="19" spans="1:17" ht="15.75" x14ac:dyDescent="0.25">
      <c r="A19" s="283">
        <f t="shared" si="3"/>
        <v>14</v>
      </c>
      <c r="B19" s="283">
        <v>1</v>
      </c>
      <c r="C19" s="283">
        <v>6</v>
      </c>
      <c r="D19" s="283">
        <v>2</v>
      </c>
      <c r="E19" s="284" t="s">
        <v>87</v>
      </c>
      <c r="F19" s="285">
        <v>150</v>
      </c>
      <c r="G19" s="285">
        <v>167</v>
      </c>
      <c r="H19" s="285">
        <v>149</v>
      </c>
      <c r="I19" s="285">
        <v>16</v>
      </c>
      <c r="J19" s="286">
        <f t="shared" si="1"/>
        <v>482</v>
      </c>
      <c r="K19" s="286">
        <f t="shared" si="2"/>
        <v>161</v>
      </c>
      <c r="L19" s="285">
        <v>2</v>
      </c>
      <c r="M19" s="285">
        <v>6</v>
      </c>
      <c r="N19" s="285">
        <v>1</v>
      </c>
      <c r="O19" s="285">
        <v>127</v>
      </c>
      <c r="P19" s="287"/>
      <c r="Q19" s="287"/>
    </row>
    <row r="20" spans="1:17" ht="15.75" x14ac:dyDescent="0.25">
      <c r="A20" s="283">
        <f t="shared" si="3"/>
        <v>14</v>
      </c>
      <c r="B20" s="283">
        <v>2</v>
      </c>
      <c r="C20" s="283">
        <v>1</v>
      </c>
      <c r="D20" s="283">
        <v>5</v>
      </c>
      <c r="E20" s="284" t="s">
        <v>14</v>
      </c>
      <c r="F20" s="285">
        <v>136</v>
      </c>
      <c r="G20" s="285">
        <v>155</v>
      </c>
      <c r="H20" s="285">
        <v>158</v>
      </c>
      <c r="I20" s="285"/>
      <c r="J20" s="286">
        <f t="shared" si="1"/>
        <v>482</v>
      </c>
      <c r="K20" s="286">
        <f t="shared" si="2"/>
        <v>161</v>
      </c>
      <c r="L20" s="285">
        <v>1</v>
      </c>
      <c r="M20" s="285">
        <v>3</v>
      </c>
      <c r="N20" s="285">
        <v>2</v>
      </c>
      <c r="O20" s="285">
        <v>169</v>
      </c>
      <c r="P20" s="287"/>
      <c r="Q20" s="287"/>
    </row>
    <row r="21" spans="1:17" ht="15.75" x14ac:dyDescent="0.25">
      <c r="A21" s="262">
        <f t="shared" si="3"/>
        <v>16</v>
      </c>
      <c r="B21" s="262">
        <v>2</v>
      </c>
      <c r="C21" s="262">
        <v>4</v>
      </c>
      <c r="D21" s="262">
        <v>4</v>
      </c>
      <c r="E21" s="263" t="s">
        <v>123</v>
      </c>
      <c r="F21" s="264">
        <v>166</v>
      </c>
      <c r="G21" s="264">
        <v>156</v>
      </c>
      <c r="H21" s="264">
        <v>136</v>
      </c>
      <c r="I21" s="264">
        <v>8</v>
      </c>
      <c r="J21" s="265">
        <f t="shared" si="1"/>
        <v>476</v>
      </c>
      <c r="K21" s="265">
        <f t="shared" si="2"/>
        <v>159</v>
      </c>
      <c r="L21" s="264">
        <v>1</v>
      </c>
      <c r="M21" s="264">
        <v>6</v>
      </c>
      <c r="N21" s="264">
        <v>2</v>
      </c>
      <c r="O21" s="264">
        <v>146</v>
      </c>
      <c r="P21" s="61"/>
      <c r="Q21" s="61"/>
    </row>
    <row r="22" spans="1:17" ht="15.75" x14ac:dyDescent="0.25">
      <c r="A22" s="262">
        <f t="shared" si="3"/>
        <v>16</v>
      </c>
      <c r="B22" s="262">
        <v>2</v>
      </c>
      <c r="C22" s="262">
        <v>3</v>
      </c>
      <c r="D22" s="262">
        <v>5</v>
      </c>
      <c r="E22" s="263" t="s">
        <v>15</v>
      </c>
      <c r="F22" s="264">
        <v>173</v>
      </c>
      <c r="G22" s="264">
        <v>144</v>
      </c>
      <c r="H22" s="264">
        <v>123</v>
      </c>
      <c r="I22" s="264"/>
      <c r="J22" s="265">
        <f t="shared" si="1"/>
        <v>477</v>
      </c>
      <c r="K22" s="265">
        <f t="shared" si="2"/>
        <v>159</v>
      </c>
      <c r="L22" s="264">
        <v>1</v>
      </c>
      <c r="M22" s="264">
        <v>1</v>
      </c>
      <c r="N22" s="264">
        <v>1</v>
      </c>
      <c r="O22" s="264">
        <v>160</v>
      </c>
      <c r="P22" s="61"/>
      <c r="Q22" s="61"/>
    </row>
    <row r="23" spans="1:17" ht="15.75" x14ac:dyDescent="0.25">
      <c r="A23" s="262">
        <f t="shared" si="3"/>
        <v>16</v>
      </c>
      <c r="B23" s="262">
        <v>1</v>
      </c>
      <c r="C23" s="262">
        <v>1</v>
      </c>
      <c r="D23" s="262">
        <v>3</v>
      </c>
      <c r="E23" s="263" t="s">
        <v>148</v>
      </c>
      <c r="F23" s="264">
        <v>142</v>
      </c>
      <c r="G23" s="264">
        <v>135</v>
      </c>
      <c r="H23" s="264">
        <v>169</v>
      </c>
      <c r="I23" s="264">
        <v>8</v>
      </c>
      <c r="J23" s="265">
        <f t="shared" si="1"/>
        <v>478</v>
      </c>
      <c r="K23" s="265">
        <f t="shared" si="2"/>
        <v>159</v>
      </c>
      <c r="L23" s="264">
        <v>1</v>
      </c>
      <c r="M23" s="264">
        <v>4</v>
      </c>
      <c r="N23" s="264">
        <v>2</v>
      </c>
      <c r="O23" s="264">
        <v>159</v>
      </c>
      <c r="P23" s="61"/>
      <c r="Q23" s="61"/>
    </row>
    <row r="24" spans="1:17" ht="15.75" x14ac:dyDescent="0.25">
      <c r="A24" s="262">
        <f t="shared" si="3"/>
        <v>19</v>
      </c>
      <c r="B24" s="262">
        <v>1</v>
      </c>
      <c r="C24" s="262">
        <v>4</v>
      </c>
      <c r="D24" s="262">
        <v>2</v>
      </c>
      <c r="E24" s="263" t="s">
        <v>149</v>
      </c>
      <c r="F24" s="264">
        <v>164</v>
      </c>
      <c r="G24" s="264">
        <v>146</v>
      </c>
      <c r="H24" s="264">
        <v>137</v>
      </c>
      <c r="I24" s="264"/>
      <c r="J24" s="265">
        <f t="shared" si="1"/>
        <v>475</v>
      </c>
      <c r="K24" s="265">
        <f t="shared" si="2"/>
        <v>158</v>
      </c>
      <c r="L24" s="264">
        <v>2</v>
      </c>
      <c r="M24" s="264">
        <v>5</v>
      </c>
      <c r="N24" s="264">
        <v>2</v>
      </c>
      <c r="O24" s="264">
        <v>165</v>
      </c>
      <c r="P24" s="61"/>
      <c r="Q24" s="61"/>
    </row>
    <row r="25" spans="1:17" ht="15.75" x14ac:dyDescent="0.25">
      <c r="A25" s="262">
        <f t="shared" si="3"/>
        <v>20</v>
      </c>
      <c r="B25" s="262">
        <v>1</v>
      </c>
      <c r="C25" s="262">
        <v>2</v>
      </c>
      <c r="D25" s="262">
        <v>1</v>
      </c>
      <c r="E25" s="263" t="s">
        <v>48</v>
      </c>
      <c r="F25" s="264">
        <v>152</v>
      </c>
      <c r="G25" s="264">
        <v>163</v>
      </c>
      <c r="H25" s="264">
        <v>155</v>
      </c>
      <c r="I25" s="264"/>
      <c r="J25" s="265">
        <f t="shared" si="1"/>
        <v>472</v>
      </c>
      <c r="K25" s="265">
        <f t="shared" si="2"/>
        <v>157</v>
      </c>
      <c r="L25" s="264">
        <v>2</v>
      </c>
      <c r="M25" s="264">
        <v>5</v>
      </c>
      <c r="N25" s="264">
        <v>1</v>
      </c>
      <c r="O25" s="264">
        <v>154</v>
      </c>
      <c r="P25" s="61"/>
      <c r="Q25" s="61"/>
    </row>
    <row r="26" spans="1:17" ht="15.75" x14ac:dyDescent="0.25">
      <c r="A26" s="262">
        <f t="shared" si="3"/>
        <v>21</v>
      </c>
      <c r="B26" s="262">
        <v>1</v>
      </c>
      <c r="C26" s="262">
        <v>3</v>
      </c>
      <c r="D26" s="262">
        <v>2</v>
      </c>
      <c r="E26" s="263" t="s">
        <v>150</v>
      </c>
      <c r="F26" s="264">
        <v>158</v>
      </c>
      <c r="G26" s="264">
        <v>143</v>
      </c>
      <c r="H26" s="264">
        <v>164</v>
      </c>
      <c r="I26" s="264"/>
      <c r="J26" s="265">
        <f t="shared" si="1"/>
        <v>465</v>
      </c>
      <c r="K26" s="265">
        <f t="shared" si="2"/>
        <v>155</v>
      </c>
      <c r="L26" s="264">
        <v>2</v>
      </c>
      <c r="M26" s="264">
        <v>1</v>
      </c>
      <c r="N26" s="264">
        <v>2</v>
      </c>
      <c r="O26" s="264">
        <v>133</v>
      </c>
      <c r="P26" s="61"/>
      <c r="Q26" s="61"/>
    </row>
    <row r="27" spans="1:17" ht="15.75" x14ac:dyDescent="0.25">
      <c r="A27" s="262">
        <f t="shared" si="3"/>
        <v>22</v>
      </c>
      <c r="B27" s="262">
        <v>2</v>
      </c>
      <c r="C27" s="262">
        <v>6</v>
      </c>
      <c r="D27" s="262">
        <v>4</v>
      </c>
      <c r="E27" s="263" t="s">
        <v>151</v>
      </c>
      <c r="F27" s="264">
        <v>143</v>
      </c>
      <c r="G27" s="264">
        <v>165</v>
      </c>
      <c r="H27" s="264">
        <v>145</v>
      </c>
      <c r="I27" s="264">
        <v>8</v>
      </c>
      <c r="J27" s="265">
        <f t="shared" si="1"/>
        <v>461</v>
      </c>
      <c r="K27" s="265">
        <f t="shared" si="2"/>
        <v>154</v>
      </c>
      <c r="L27" s="264"/>
      <c r="M27" s="264"/>
      <c r="N27" s="264"/>
      <c r="O27" s="264"/>
      <c r="P27" s="61"/>
      <c r="Q27" s="61"/>
    </row>
    <row r="28" spans="1:17" ht="15.75" x14ac:dyDescent="0.25">
      <c r="A28" s="262">
        <f t="shared" si="3"/>
        <v>23</v>
      </c>
      <c r="B28" s="262">
        <v>1</v>
      </c>
      <c r="C28" s="262">
        <v>5</v>
      </c>
      <c r="D28" s="262">
        <v>1</v>
      </c>
      <c r="E28" s="263" t="s">
        <v>97</v>
      </c>
      <c r="F28" s="264">
        <v>128</v>
      </c>
      <c r="G28" s="264">
        <v>132</v>
      </c>
      <c r="H28" s="264">
        <v>154</v>
      </c>
      <c r="I28" s="264">
        <v>8</v>
      </c>
      <c r="J28" s="265">
        <f t="shared" si="1"/>
        <v>449</v>
      </c>
      <c r="K28" s="265">
        <f t="shared" si="2"/>
        <v>150</v>
      </c>
      <c r="L28" s="264">
        <v>2</v>
      </c>
      <c r="M28" s="264">
        <v>2</v>
      </c>
      <c r="N28" s="264">
        <v>1</v>
      </c>
      <c r="O28" s="264">
        <v>155</v>
      </c>
      <c r="P28" s="61"/>
      <c r="Q28" s="61"/>
    </row>
    <row r="29" spans="1:17" ht="15.75" x14ac:dyDescent="0.25">
      <c r="A29" s="262">
        <f t="shared" si="3"/>
        <v>24</v>
      </c>
      <c r="B29" s="262">
        <v>1</v>
      </c>
      <c r="C29" s="262">
        <v>4</v>
      </c>
      <c r="D29" s="262">
        <v>1</v>
      </c>
      <c r="E29" s="263" t="s">
        <v>30</v>
      </c>
      <c r="F29" s="264">
        <v>150</v>
      </c>
      <c r="G29" s="264">
        <v>132</v>
      </c>
      <c r="H29" s="264">
        <v>144</v>
      </c>
      <c r="I29" s="264"/>
      <c r="J29" s="265">
        <f t="shared" si="1"/>
        <v>444</v>
      </c>
      <c r="K29" s="265">
        <f t="shared" si="2"/>
        <v>148</v>
      </c>
      <c r="L29" s="264">
        <v>2</v>
      </c>
      <c r="M29" s="264">
        <v>6</v>
      </c>
      <c r="N29" s="264">
        <v>2</v>
      </c>
      <c r="O29" s="264">
        <v>150</v>
      </c>
      <c r="P29" s="61"/>
      <c r="Q29" s="61"/>
    </row>
    <row r="30" spans="1:17" ht="15.75" x14ac:dyDescent="0.25">
      <c r="A30" s="262">
        <f t="shared" si="3"/>
        <v>24</v>
      </c>
      <c r="B30" s="262">
        <v>1</v>
      </c>
      <c r="C30" s="262">
        <v>3</v>
      </c>
      <c r="D30" s="262">
        <v>1</v>
      </c>
      <c r="E30" s="263" t="s">
        <v>9</v>
      </c>
      <c r="F30" s="264">
        <v>144</v>
      </c>
      <c r="G30" s="264">
        <v>145</v>
      </c>
      <c r="H30" s="264">
        <v>130</v>
      </c>
      <c r="I30" s="264">
        <v>8</v>
      </c>
      <c r="J30" s="265">
        <f t="shared" si="1"/>
        <v>445</v>
      </c>
      <c r="K30" s="265">
        <f t="shared" si="2"/>
        <v>148</v>
      </c>
      <c r="L30" s="264">
        <v>1</v>
      </c>
      <c r="M30" s="264">
        <v>1</v>
      </c>
      <c r="N30" s="264">
        <v>2</v>
      </c>
      <c r="O30" s="264">
        <v>148</v>
      </c>
      <c r="P30" s="61"/>
      <c r="Q30" s="61"/>
    </row>
    <row r="31" spans="1:17" ht="15.75" x14ac:dyDescent="0.25">
      <c r="A31" s="262">
        <f t="shared" si="3"/>
        <v>26</v>
      </c>
      <c r="B31" s="262">
        <v>2</v>
      </c>
      <c r="C31" s="262">
        <v>4</v>
      </c>
      <c r="D31" s="262">
        <v>5</v>
      </c>
      <c r="E31" s="263" t="s">
        <v>152</v>
      </c>
      <c r="F31" s="264">
        <v>96</v>
      </c>
      <c r="G31" s="264">
        <v>174</v>
      </c>
      <c r="H31" s="264">
        <v>123</v>
      </c>
      <c r="I31" s="264"/>
      <c r="J31" s="265">
        <f t="shared" si="1"/>
        <v>414</v>
      </c>
      <c r="K31" s="265">
        <f t="shared" si="2"/>
        <v>138</v>
      </c>
      <c r="L31" s="264">
        <v>1</v>
      </c>
      <c r="M31" s="264">
        <v>2</v>
      </c>
      <c r="N31" s="264">
        <v>2</v>
      </c>
      <c r="O31" s="264">
        <v>117</v>
      </c>
      <c r="P31" s="61"/>
      <c r="Q31" s="61"/>
    </row>
    <row r="32" spans="1:17" ht="15.75" x14ac:dyDescent="0.25">
      <c r="A32" s="262">
        <f t="shared" si="3"/>
        <v>27</v>
      </c>
      <c r="B32" s="262">
        <v>1</v>
      </c>
      <c r="C32" s="262">
        <v>5</v>
      </c>
      <c r="D32" s="262">
        <v>2</v>
      </c>
      <c r="E32" s="263" t="s">
        <v>21</v>
      </c>
      <c r="F32" s="264">
        <v>113</v>
      </c>
      <c r="G32" s="264">
        <v>127</v>
      </c>
      <c r="H32" s="264">
        <v>161</v>
      </c>
      <c r="I32" s="264"/>
      <c r="J32" s="265">
        <f t="shared" si="1"/>
        <v>401</v>
      </c>
      <c r="K32" s="265">
        <f t="shared" si="2"/>
        <v>134</v>
      </c>
      <c r="L32" s="264">
        <v>1</v>
      </c>
      <c r="M32" s="264">
        <v>2</v>
      </c>
      <c r="N32" s="264">
        <v>1</v>
      </c>
      <c r="O32" s="264">
        <v>112</v>
      </c>
      <c r="P32" s="61"/>
      <c r="Q32" s="61"/>
    </row>
    <row r="33" spans="1:17" ht="15.75" x14ac:dyDescent="0.25">
      <c r="A33" s="262"/>
      <c r="B33" s="262">
        <v>2</v>
      </c>
      <c r="C33" s="262">
        <v>2</v>
      </c>
      <c r="D33" s="262">
        <v>5</v>
      </c>
      <c r="E33" s="263" t="s">
        <v>153</v>
      </c>
      <c r="F33" s="264">
        <v>147</v>
      </c>
      <c r="G33" s="264">
        <v>138</v>
      </c>
      <c r="H33" s="264">
        <v>172</v>
      </c>
      <c r="I33" s="264">
        <v>8</v>
      </c>
      <c r="J33" s="265">
        <f t="shared" si="1"/>
        <v>465</v>
      </c>
      <c r="K33" s="265">
        <f t="shared" si="2"/>
        <v>155</v>
      </c>
      <c r="L33" s="264"/>
      <c r="M33" s="264"/>
      <c r="N33" s="264"/>
      <c r="O33" s="264"/>
      <c r="P33" s="61"/>
      <c r="Q33" s="61"/>
    </row>
    <row r="34" spans="1:17" ht="15.75" x14ac:dyDescent="0.25">
      <c r="A34" s="262"/>
      <c r="B34" s="262">
        <v>1</v>
      </c>
      <c r="C34" s="262">
        <v>2</v>
      </c>
      <c r="D34" s="262">
        <v>2</v>
      </c>
      <c r="E34" s="263" t="s">
        <v>153</v>
      </c>
      <c r="F34" s="264">
        <v>148</v>
      </c>
      <c r="G34" s="264">
        <v>137</v>
      </c>
      <c r="H34" s="264">
        <v>114</v>
      </c>
      <c r="I34" s="264">
        <v>8</v>
      </c>
      <c r="J34" s="265">
        <f t="shared" si="1"/>
        <v>407</v>
      </c>
      <c r="K34" s="265">
        <f t="shared" si="2"/>
        <v>136</v>
      </c>
      <c r="L34" s="264"/>
      <c r="M34" s="264"/>
      <c r="N34" s="264"/>
      <c r="O34" s="264"/>
      <c r="P34" s="61"/>
      <c r="Q34" s="61"/>
    </row>
    <row r="35" spans="1:17" ht="15.75" x14ac:dyDescent="0.25">
      <c r="A35" s="262"/>
      <c r="B35" s="262">
        <v>1</v>
      </c>
      <c r="C35" s="262">
        <v>6</v>
      </c>
      <c r="D35" s="262">
        <v>1</v>
      </c>
      <c r="E35" s="263" t="s">
        <v>154</v>
      </c>
      <c r="F35" s="264">
        <v>108</v>
      </c>
      <c r="G35" s="264">
        <v>92</v>
      </c>
      <c r="H35" s="264">
        <v>102</v>
      </c>
      <c r="I35" s="264">
        <v>8</v>
      </c>
      <c r="J35" s="265">
        <f t="shared" si="1"/>
        <v>310</v>
      </c>
      <c r="K35" s="265">
        <f t="shared" si="2"/>
        <v>103</v>
      </c>
      <c r="L35" s="264"/>
      <c r="M35" s="264"/>
      <c r="N35" s="264"/>
      <c r="O35" s="264"/>
      <c r="P35" s="61"/>
      <c r="Q35" s="61"/>
    </row>
    <row r="38" spans="1:17" x14ac:dyDescent="0.2">
      <c r="E38" s="266" t="s">
        <v>147</v>
      </c>
    </row>
    <row r="40" spans="1:17" ht="15.75" x14ac:dyDescent="0.25">
      <c r="B40" s="329" t="s">
        <v>113</v>
      </c>
      <c r="C40" s="324" t="s">
        <v>139</v>
      </c>
      <c r="D40" s="325"/>
      <c r="E40" s="325"/>
      <c r="F40" s="325"/>
      <c r="G40" s="325"/>
      <c r="H40" s="326"/>
      <c r="I40" s="329" t="s">
        <v>35</v>
      </c>
      <c r="J40" s="329" t="s">
        <v>36</v>
      </c>
      <c r="K40" s="324" t="s">
        <v>141</v>
      </c>
      <c r="L40" s="325"/>
      <c r="M40" s="325"/>
      <c r="N40" s="326"/>
      <c r="O40" s="327" t="s">
        <v>142</v>
      </c>
      <c r="P40" s="328"/>
    </row>
    <row r="41" spans="1:17" ht="15.75" x14ac:dyDescent="0.25">
      <c r="B41" s="330"/>
      <c r="C41" s="256" t="s">
        <v>144</v>
      </c>
      <c r="D41" s="256" t="s">
        <v>145</v>
      </c>
      <c r="E41" s="256" t="s">
        <v>32</v>
      </c>
      <c r="F41" s="256" t="s">
        <v>61</v>
      </c>
      <c r="G41" s="256" t="s">
        <v>62</v>
      </c>
      <c r="H41" s="256" t="s">
        <v>63</v>
      </c>
      <c r="I41" s="330"/>
      <c r="J41" s="330"/>
      <c r="K41" s="256" t="s">
        <v>143</v>
      </c>
      <c r="L41" s="256" t="s">
        <v>144</v>
      </c>
      <c r="M41" s="256" t="s">
        <v>145</v>
      </c>
      <c r="N41" s="256" t="s">
        <v>61</v>
      </c>
      <c r="O41" s="256" t="s">
        <v>144</v>
      </c>
      <c r="P41" s="256" t="s">
        <v>61</v>
      </c>
    </row>
    <row r="42" spans="1:17" ht="15.75" x14ac:dyDescent="0.25">
      <c r="B42" s="283">
        <v>1</v>
      </c>
      <c r="C42" s="283">
        <v>2</v>
      </c>
      <c r="D42" s="283">
        <v>1</v>
      </c>
      <c r="E42" s="284" t="s">
        <v>10</v>
      </c>
      <c r="F42" s="285">
        <v>175</v>
      </c>
      <c r="G42" s="285">
        <v>189</v>
      </c>
      <c r="H42" s="285">
        <v>165</v>
      </c>
      <c r="I42" s="286">
        <v>583</v>
      </c>
      <c r="J42" s="286">
        <v>194</v>
      </c>
      <c r="K42" s="287"/>
      <c r="L42" s="285">
        <v>4</v>
      </c>
      <c r="M42" s="285">
        <v>3</v>
      </c>
      <c r="N42" s="285">
        <v>219</v>
      </c>
      <c r="O42" s="285"/>
      <c r="P42" s="285"/>
    </row>
    <row r="43" spans="1:17" ht="15.75" x14ac:dyDescent="0.25">
      <c r="B43" s="283">
        <v>2</v>
      </c>
      <c r="C43" s="283">
        <v>1</v>
      </c>
      <c r="D43" s="283">
        <v>2</v>
      </c>
      <c r="E43" s="284" t="s">
        <v>14</v>
      </c>
      <c r="F43" s="285">
        <v>166</v>
      </c>
      <c r="G43" s="285">
        <v>211</v>
      </c>
      <c r="H43" s="285">
        <v>183</v>
      </c>
      <c r="I43" s="286">
        <v>560</v>
      </c>
      <c r="J43" s="286">
        <v>187</v>
      </c>
      <c r="K43" s="287"/>
      <c r="L43" s="285"/>
      <c r="M43" s="285"/>
      <c r="N43" s="285"/>
      <c r="O43" s="285"/>
      <c r="P43" s="285"/>
    </row>
    <row r="44" spans="1:17" ht="15.75" x14ac:dyDescent="0.25">
      <c r="B44" s="283">
        <v>3</v>
      </c>
      <c r="C44" s="283">
        <v>3</v>
      </c>
      <c r="D44" s="283">
        <v>1</v>
      </c>
      <c r="E44" s="284" t="s">
        <v>52</v>
      </c>
      <c r="F44" s="285">
        <v>161</v>
      </c>
      <c r="G44" s="285">
        <v>176</v>
      </c>
      <c r="H44" s="285">
        <v>157</v>
      </c>
      <c r="I44" s="286">
        <v>531</v>
      </c>
      <c r="J44" s="286">
        <v>177</v>
      </c>
      <c r="K44" s="287"/>
      <c r="L44" s="285">
        <v>1</v>
      </c>
      <c r="M44" s="285">
        <v>4</v>
      </c>
      <c r="N44" s="285">
        <v>194</v>
      </c>
      <c r="O44" s="285"/>
      <c r="P44" s="285"/>
    </row>
    <row r="45" spans="1:17" ht="15.75" x14ac:dyDescent="0.25">
      <c r="B45" s="283">
        <v>4</v>
      </c>
      <c r="C45" s="283">
        <v>5</v>
      </c>
      <c r="D45" s="283">
        <v>1</v>
      </c>
      <c r="E45" s="284" t="s">
        <v>79</v>
      </c>
      <c r="F45" s="285">
        <v>120</v>
      </c>
      <c r="G45" s="285">
        <v>180</v>
      </c>
      <c r="H45" s="285">
        <v>200</v>
      </c>
      <c r="I45" s="286">
        <v>522</v>
      </c>
      <c r="J45" s="286">
        <v>174</v>
      </c>
      <c r="K45" s="287"/>
      <c r="L45" s="285">
        <v>5</v>
      </c>
      <c r="M45" s="285">
        <v>3</v>
      </c>
      <c r="N45" s="285">
        <v>142</v>
      </c>
      <c r="O45" s="285"/>
      <c r="P45" s="285"/>
    </row>
    <row r="46" spans="1:17" ht="15.75" x14ac:dyDescent="0.25">
      <c r="B46" s="283">
        <v>5</v>
      </c>
      <c r="C46" s="283">
        <v>6</v>
      </c>
      <c r="D46" s="283">
        <v>1</v>
      </c>
      <c r="E46" s="284" t="s">
        <v>13</v>
      </c>
      <c r="F46" s="285">
        <v>186</v>
      </c>
      <c r="G46" s="285">
        <v>165</v>
      </c>
      <c r="H46" s="285">
        <v>144</v>
      </c>
      <c r="I46" s="286">
        <v>517</v>
      </c>
      <c r="J46" s="286">
        <v>172</v>
      </c>
      <c r="K46" s="287"/>
      <c r="L46" s="285">
        <v>2</v>
      </c>
      <c r="M46" s="285">
        <v>4</v>
      </c>
      <c r="N46" s="285">
        <v>166</v>
      </c>
      <c r="O46" s="285"/>
      <c r="P46" s="285"/>
    </row>
    <row r="47" spans="1:17" ht="15.75" x14ac:dyDescent="0.25">
      <c r="B47" s="283">
        <v>6</v>
      </c>
      <c r="C47" s="283">
        <v>5</v>
      </c>
      <c r="D47" s="283">
        <v>2</v>
      </c>
      <c r="E47" s="284" t="s">
        <v>22</v>
      </c>
      <c r="F47" s="285">
        <v>151</v>
      </c>
      <c r="G47" s="285">
        <v>182</v>
      </c>
      <c r="H47" s="285">
        <v>167</v>
      </c>
      <c r="I47" s="286">
        <v>512</v>
      </c>
      <c r="J47" s="286">
        <v>171</v>
      </c>
      <c r="K47" s="287"/>
      <c r="L47" s="285">
        <v>5</v>
      </c>
      <c r="M47" s="285">
        <v>4</v>
      </c>
      <c r="N47" s="285">
        <v>163</v>
      </c>
      <c r="O47" s="285"/>
      <c r="P47" s="285"/>
    </row>
    <row r="48" spans="1:17" ht="15.75" x14ac:dyDescent="0.25">
      <c r="B48" s="283">
        <v>7</v>
      </c>
      <c r="C48" s="283">
        <v>2</v>
      </c>
      <c r="D48" s="283">
        <v>2</v>
      </c>
      <c r="E48" s="284" t="s">
        <v>115</v>
      </c>
      <c r="F48" s="285">
        <v>159</v>
      </c>
      <c r="G48" s="285">
        <v>183</v>
      </c>
      <c r="H48" s="285">
        <v>135</v>
      </c>
      <c r="I48" s="286">
        <v>509</v>
      </c>
      <c r="J48" s="286">
        <v>170</v>
      </c>
      <c r="K48" s="287"/>
      <c r="L48" s="285">
        <v>3</v>
      </c>
      <c r="M48" s="285">
        <v>5</v>
      </c>
      <c r="N48" s="285">
        <v>167</v>
      </c>
      <c r="O48" s="285"/>
      <c r="P48" s="285"/>
    </row>
    <row r="49" spans="2:16" ht="15.75" x14ac:dyDescent="0.25">
      <c r="B49" s="283">
        <v>8</v>
      </c>
      <c r="C49" s="283">
        <v>6</v>
      </c>
      <c r="D49" s="283">
        <v>2</v>
      </c>
      <c r="E49" s="284" t="s">
        <v>28</v>
      </c>
      <c r="F49" s="285">
        <v>161</v>
      </c>
      <c r="G49" s="285">
        <v>111</v>
      </c>
      <c r="H49" s="285">
        <v>202</v>
      </c>
      <c r="I49" s="286">
        <v>502</v>
      </c>
      <c r="J49" s="286">
        <v>167</v>
      </c>
      <c r="K49" s="287"/>
      <c r="L49" s="285">
        <v>1</v>
      </c>
      <c r="M49" s="285">
        <v>3</v>
      </c>
      <c r="N49" s="285">
        <v>139</v>
      </c>
      <c r="O49" s="285"/>
      <c r="P49" s="285"/>
    </row>
    <row r="50" spans="2:16" ht="15.75" x14ac:dyDescent="0.25">
      <c r="B50" s="283">
        <v>9</v>
      </c>
      <c r="C50" s="283">
        <v>5</v>
      </c>
      <c r="D50" s="283">
        <v>3</v>
      </c>
      <c r="E50" s="284" t="s">
        <v>88</v>
      </c>
      <c r="F50" s="285">
        <v>137</v>
      </c>
      <c r="G50" s="285">
        <v>144</v>
      </c>
      <c r="H50" s="285">
        <v>162</v>
      </c>
      <c r="I50" s="286">
        <v>497</v>
      </c>
      <c r="J50" s="286">
        <v>166</v>
      </c>
      <c r="K50" s="287"/>
      <c r="L50" s="285">
        <v>2</v>
      </c>
      <c r="M50" s="285">
        <v>5</v>
      </c>
      <c r="N50" s="285">
        <v>191</v>
      </c>
      <c r="O50" s="285"/>
      <c r="P50" s="285"/>
    </row>
    <row r="51" spans="2:16" ht="15.75" x14ac:dyDescent="0.25">
      <c r="B51" s="283">
        <v>10</v>
      </c>
      <c r="C51" s="283">
        <v>1</v>
      </c>
      <c r="D51" s="283">
        <v>1</v>
      </c>
      <c r="E51" s="284" t="s">
        <v>85</v>
      </c>
      <c r="F51" s="285">
        <v>160</v>
      </c>
      <c r="G51" s="285">
        <v>147</v>
      </c>
      <c r="H51" s="285">
        <v>171</v>
      </c>
      <c r="I51" s="286">
        <v>478</v>
      </c>
      <c r="J51" s="286">
        <v>159</v>
      </c>
      <c r="K51" s="287"/>
      <c r="L51" s="285">
        <v>3</v>
      </c>
      <c r="M51" s="285">
        <v>4</v>
      </c>
      <c r="N51" s="285">
        <v>147</v>
      </c>
      <c r="O51" s="285">
        <v>4</v>
      </c>
      <c r="P51" s="285">
        <v>58</v>
      </c>
    </row>
    <row r="52" spans="2:16" ht="15.75" x14ac:dyDescent="0.25">
      <c r="B52" s="262">
        <v>10</v>
      </c>
      <c r="C52" s="262">
        <v>6</v>
      </c>
      <c r="D52" s="262">
        <v>3</v>
      </c>
      <c r="E52" s="263" t="s">
        <v>8</v>
      </c>
      <c r="F52" s="264">
        <v>108</v>
      </c>
      <c r="G52" s="264">
        <v>184</v>
      </c>
      <c r="H52" s="264">
        <v>137</v>
      </c>
      <c r="I52" s="265">
        <v>478</v>
      </c>
      <c r="J52" s="265">
        <v>159</v>
      </c>
      <c r="K52" s="61"/>
      <c r="L52" s="264">
        <v>4</v>
      </c>
      <c r="M52" s="264">
        <v>4</v>
      </c>
      <c r="N52" s="264">
        <v>157</v>
      </c>
      <c r="O52" s="264">
        <v>2</v>
      </c>
      <c r="P52" s="264">
        <v>46</v>
      </c>
    </row>
    <row r="53" spans="2:16" ht="15.75" x14ac:dyDescent="0.25">
      <c r="B53" s="262">
        <v>12</v>
      </c>
      <c r="C53" s="262">
        <v>1</v>
      </c>
      <c r="D53" s="262">
        <v>3</v>
      </c>
      <c r="E53" s="263" t="s">
        <v>47</v>
      </c>
      <c r="F53" s="264">
        <v>158</v>
      </c>
      <c r="G53" s="264">
        <v>151</v>
      </c>
      <c r="H53" s="264">
        <v>158</v>
      </c>
      <c r="I53" s="265">
        <v>467</v>
      </c>
      <c r="J53" s="265">
        <v>156</v>
      </c>
      <c r="K53" s="61"/>
      <c r="L53" s="264">
        <v>1</v>
      </c>
      <c r="M53" s="264">
        <v>3</v>
      </c>
      <c r="N53" s="264">
        <v>139</v>
      </c>
      <c r="O53" s="264"/>
      <c r="P53" s="264"/>
    </row>
    <row r="54" spans="2:16" ht="15.75" x14ac:dyDescent="0.25">
      <c r="B54" s="262">
        <v>13</v>
      </c>
      <c r="C54" s="262">
        <v>2</v>
      </c>
      <c r="D54" s="262">
        <v>3</v>
      </c>
      <c r="E54" s="263" t="s">
        <v>37</v>
      </c>
      <c r="F54" s="264">
        <v>167</v>
      </c>
      <c r="G54" s="264">
        <v>139</v>
      </c>
      <c r="H54" s="264">
        <v>120</v>
      </c>
      <c r="I54" s="265">
        <v>446</v>
      </c>
      <c r="J54" s="265">
        <v>149</v>
      </c>
      <c r="K54" s="61"/>
      <c r="L54" s="264">
        <v>6</v>
      </c>
      <c r="M54" s="264">
        <v>4</v>
      </c>
      <c r="N54" s="264">
        <v>140</v>
      </c>
      <c r="O54" s="264"/>
      <c r="P54" s="264"/>
    </row>
    <row r="55" spans="2:16" ht="15.75" x14ac:dyDescent="0.25">
      <c r="B55" s="262">
        <v>14</v>
      </c>
      <c r="C55" s="262">
        <v>3</v>
      </c>
      <c r="D55" s="262">
        <v>3</v>
      </c>
      <c r="E55" s="263" t="s">
        <v>12</v>
      </c>
      <c r="F55" s="264">
        <v>131</v>
      </c>
      <c r="G55" s="264">
        <v>153</v>
      </c>
      <c r="H55" s="264">
        <v>144</v>
      </c>
      <c r="I55" s="265">
        <v>445</v>
      </c>
      <c r="J55" s="265">
        <v>148</v>
      </c>
      <c r="K55" s="61"/>
      <c r="L55" s="264">
        <v>6</v>
      </c>
      <c r="M55" s="264">
        <v>3</v>
      </c>
      <c r="N55" s="264">
        <v>148</v>
      </c>
      <c r="O55" s="264"/>
      <c r="P55" s="264"/>
    </row>
    <row r="56" spans="2:16" ht="15.75" x14ac:dyDescent="0.25">
      <c r="B56" s="262">
        <v>15</v>
      </c>
      <c r="C56" s="262">
        <v>3</v>
      </c>
      <c r="D56" s="262">
        <v>2</v>
      </c>
      <c r="E56" s="263" t="s">
        <v>87</v>
      </c>
      <c r="F56" s="264">
        <v>123</v>
      </c>
      <c r="G56" s="264">
        <v>124</v>
      </c>
      <c r="H56" s="264">
        <v>140</v>
      </c>
      <c r="I56" s="265">
        <v>387</v>
      </c>
      <c r="J56" s="265">
        <v>129</v>
      </c>
      <c r="K56" s="61"/>
      <c r="L56" s="61"/>
      <c r="M56" s="61"/>
      <c r="N56" s="61"/>
      <c r="O56" s="61"/>
      <c r="P56" s="61"/>
    </row>
    <row r="58" spans="2:16" x14ac:dyDescent="0.2">
      <c r="E58" s="266" t="s">
        <v>44</v>
      </c>
    </row>
    <row r="60" spans="2:16" ht="15.75" x14ac:dyDescent="0.25">
      <c r="B60" s="267" t="s">
        <v>113</v>
      </c>
      <c r="C60" s="267" t="s">
        <v>144</v>
      </c>
      <c r="D60" s="267" t="s">
        <v>145</v>
      </c>
      <c r="E60" s="267" t="s">
        <v>32</v>
      </c>
      <c r="F60" s="267" t="s">
        <v>61</v>
      </c>
      <c r="G60" s="267" t="s">
        <v>62</v>
      </c>
      <c r="H60" s="267" t="s">
        <v>35</v>
      </c>
      <c r="I60" s="267" t="s">
        <v>36</v>
      </c>
    </row>
    <row r="61" spans="2:16" ht="15.75" x14ac:dyDescent="0.25">
      <c r="B61" s="283">
        <v>1</v>
      </c>
      <c r="C61" s="283">
        <v>2</v>
      </c>
      <c r="D61" s="283">
        <v>1</v>
      </c>
      <c r="E61" s="284" t="s">
        <v>115</v>
      </c>
      <c r="F61" s="285">
        <v>202</v>
      </c>
      <c r="G61" s="285">
        <v>222</v>
      </c>
      <c r="H61" s="286">
        <v>424</v>
      </c>
      <c r="I61" s="288">
        <v>212</v>
      </c>
    </row>
    <row r="62" spans="2:16" ht="15.75" x14ac:dyDescent="0.25">
      <c r="B62" s="283">
        <v>2</v>
      </c>
      <c r="C62" s="283">
        <v>3</v>
      </c>
      <c r="D62" s="283">
        <v>2</v>
      </c>
      <c r="E62" s="284" t="s">
        <v>85</v>
      </c>
      <c r="F62" s="285">
        <v>207</v>
      </c>
      <c r="G62" s="285">
        <v>155</v>
      </c>
      <c r="H62" s="286">
        <v>362</v>
      </c>
      <c r="I62" s="288">
        <v>181</v>
      </c>
    </row>
    <row r="63" spans="2:16" ht="15.75" x14ac:dyDescent="0.25">
      <c r="B63" s="283">
        <v>3</v>
      </c>
      <c r="C63" s="283">
        <v>2</v>
      </c>
      <c r="D63" s="283">
        <v>2</v>
      </c>
      <c r="E63" s="284" t="s">
        <v>10</v>
      </c>
      <c r="F63" s="285">
        <v>190</v>
      </c>
      <c r="G63" s="285">
        <v>168</v>
      </c>
      <c r="H63" s="286">
        <v>358</v>
      </c>
      <c r="I63" s="288">
        <v>179</v>
      </c>
    </row>
    <row r="64" spans="2:16" ht="15.75" x14ac:dyDescent="0.25">
      <c r="B64" s="262">
        <v>4</v>
      </c>
      <c r="C64" s="262">
        <v>4</v>
      </c>
      <c r="D64" s="262">
        <v>2</v>
      </c>
      <c r="E64" s="263" t="s">
        <v>14</v>
      </c>
      <c r="F64" s="264">
        <v>165</v>
      </c>
      <c r="G64" s="264">
        <v>178</v>
      </c>
      <c r="H64" s="265">
        <v>343</v>
      </c>
      <c r="I64" s="268">
        <v>171.5</v>
      </c>
    </row>
    <row r="65" spans="2:9" ht="15.75" x14ac:dyDescent="0.25">
      <c r="B65" s="262">
        <v>5</v>
      </c>
      <c r="C65" s="262">
        <v>1</v>
      </c>
      <c r="D65" s="262">
        <v>2</v>
      </c>
      <c r="E65" s="263" t="s">
        <v>52</v>
      </c>
      <c r="F65" s="264">
        <v>166</v>
      </c>
      <c r="G65" s="264">
        <v>172</v>
      </c>
      <c r="H65" s="265">
        <v>338</v>
      </c>
      <c r="I65" s="268">
        <v>169</v>
      </c>
    </row>
    <row r="66" spans="2:9" ht="15.75" x14ac:dyDescent="0.25">
      <c r="B66" s="262">
        <v>6</v>
      </c>
      <c r="C66" s="262">
        <v>4</v>
      </c>
      <c r="D66" s="262">
        <v>1</v>
      </c>
      <c r="E66" s="263" t="s">
        <v>22</v>
      </c>
      <c r="F66" s="264">
        <v>170</v>
      </c>
      <c r="G66" s="264">
        <v>158</v>
      </c>
      <c r="H66" s="265">
        <v>328</v>
      </c>
      <c r="I66" s="268">
        <v>164</v>
      </c>
    </row>
    <row r="67" spans="2:9" ht="15.75" x14ac:dyDescent="0.25">
      <c r="B67" s="262">
        <v>7</v>
      </c>
      <c r="C67" s="262">
        <v>5</v>
      </c>
      <c r="D67" s="262">
        <v>2</v>
      </c>
      <c r="E67" s="263" t="s">
        <v>79</v>
      </c>
      <c r="F67" s="264">
        <v>178</v>
      </c>
      <c r="G67" s="264">
        <v>146</v>
      </c>
      <c r="H67" s="265">
        <v>324</v>
      </c>
      <c r="I67" s="268">
        <v>162</v>
      </c>
    </row>
    <row r="68" spans="2:9" ht="15.75" x14ac:dyDescent="0.25">
      <c r="B68" s="262">
        <v>8</v>
      </c>
      <c r="C68" s="262">
        <v>1</v>
      </c>
      <c r="D68" s="262">
        <v>1</v>
      </c>
      <c r="E68" s="263" t="s">
        <v>28</v>
      </c>
      <c r="F68" s="264">
        <v>155</v>
      </c>
      <c r="G68" s="264">
        <v>148</v>
      </c>
      <c r="H68" s="265">
        <v>303</v>
      </c>
      <c r="I68" s="268">
        <v>151.5</v>
      </c>
    </row>
    <row r="69" spans="2:9" ht="15.75" x14ac:dyDescent="0.25">
      <c r="B69" s="262">
        <v>9</v>
      </c>
      <c r="C69" s="262">
        <v>5</v>
      </c>
      <c r="D69" s="262">
        <v>1</v>
      </c>
      <c r="E69" s="263" t="s">
        <v>13</v>
      </c>
      <c r="F69" s="264">
        <v>140</v>
      </c>
      <c r="G69" s="264">
        <v>160</v>
      </c>
      <c r="H69" s="265">
        <v>300</v>
      </c>
      <c r="I69" s="268">
        <v>150</v>
      </c>
    </row>
    <row r="70" spans="2:9" ht="15.75" x14ac:dyDescent="0.25">
      <c r="B70" s="262">
        <v>10</v>
      </c>
      <c r="C70" s="262">
        <v>3</v>
      </c>
      <c r="D70" s="262">
        <v>1</v>
      </c>
      <c r="E70" s="263" t="s">
        <v>88</v>
      </c>
      <c r="F70" s="264">
        <v>130</v>
      </c>
      <c r="G70" s="264">
        <v>125</v>
      </c>
      <c r="H70" s="265">
        <v>255</v>
      </c>
      <c r="I70" s="268">
        <v>127.5</v>
      </c>
    </row>
  </sheetData>
  <mergeCells count="13">
    <mergeCell ref="P4:Q4"/>
    <mergeCell ref="B40:B41"/>
    <mergeCell ref="C40:H40"/>
    <mergeCell ref="I40:I41"/>
    <mergeCell ref="J40:J41"/>
    <mergeCell ref="K40:N40"/>
    <mergeCell ref="O40:P40"/>
    <mergeCell ref="A4:A5"/>
    <mergeCell ref="B4:H4"/>
    <mergeCell ref="I4:I5"/>
    <mergeCell ref="J4:J5"/>
    <mergeCell ref="K4:K5"/>
    <mergeCell ref="L4:O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13" workbookViewId="0">
      <selection activeCell="E6" sqref="E6"/>
    </sheetView>
  </sheetViews>
  <sheetFormatPr defaultRowHeight="12.75" x14ac:dyDescent="0.2"/>
  <cols>
    <col min="3" max="3" width="11.28515625" bestFit="1" customWidth="1"/>
    <col min="4" max="4" width="8" bestFit="1" customWidth="1"/>
    <col min="5" max="5" width="22.42578125" customWidth="1"/>
    <col min="6" max="8" width="8.5703125" bestFit="1" customWidth="1"/>
    <col min="9" max="10" width="11.42578125" bestFit="1" customWidth="1"/>
    <col min="11" max="11" width="10.85546875" customWidth="1"/>
    <col min="12" max="13" width="11.42578125" bestFit="1" customWidth="1"/>
    <col min="15" max="15" width="11.28515625" bestFit="1" customWidth="1"/>
    <col min="16" max="17" width="8.5703125" bestFit="1" customWidth="1"/>
  </cols>
  <sheetData>
    <row r="1" spans="1:17" ht="18" x14ac:dyDescent="0.25">
      <c r="A1" s="332" t="s">
        <v>31</v>
      </c>
      <c r="B1" s="332"/>
      <c r="C1" s="332"/>
      <c r="D1" s="332"/>
      <c r="E1" s="332"/>
      <c r="F1" s="332"/>
      <c r="G1" s="332"/>
      <c r="H1" s="332"/>
    </row>
    <row r="3" spans="1:17" x14ac:dyDescent="0.2">
      <c r="A3" s="321"/>
      <c r="B3" s="321"/>
      <c r="C3" s="321"/>
      <c r="D3" s="321"/>
      <c r="E3" s="321"/>
      <c r="F3" s="321"/>
      <c r="G3" s="321"/>
      <c r="H3" s="321"/>
    </row>
    <row r="4" spans="1:17" ht="15.75" x14ac:dyDescent="0.25">
      <c r="A4" s="331" t="s">
        <v>113</v>
      </c>
      <c r="B4" s="300" t="s">
        <v>139</v>
      </c>
      <c r="C4" s="300"/>
      <c r="D4" s="300"/>
      <c r="E4" s="300"/>
      <c r="F4" s="300"/>
      <c r="G4" s="300"/>
      <c r="H4" s="300"/>
      <c r="I4" s="331" t="s">
        <v>140</v>
      </c>
      <c r="J4" s="331" t="s">
        <v>35</v>
      </c>
      <c r="K4" s="331" t="s">
        <v>36</v>
      </c>
      <c r="L4" s="300" t="s">
        <v>141</v>
      </c>
      <c r="M4" s="300"/>
      <c r="N4" s="300"/>
      <c r="O4" s="300"/>
      <c r="P4" s="300" t="s">
        <v>142</v>
      </c>
      <c r="Q4" s="300"/>
    </row>
    <row r="5" spans="1:17" ht="15.75" x14ac:dyDescent="0.25">
      <c r="A5" s="331"/>
      <c r="B5" s="256" t="s">
        <v>143</v>
      </c>
      <c r="C5" s="256" t="s">
        <v>144</v>
      </c>
      <c r="D5" s="256" t="s">
        <v>145</v>
      </c>
      <c r="E5" s="256" t="s">
        <v>32</v>
      </c>
      <c r="F5" s="256" t="s">
        <v>61</v>
      </c>
      <c r="G5" s="256" t="s">
        <v>62</v>
      </c>
      <c r="H5" s="256" t="s">
        <v>63</v>
      </c>
      <c r="I5" s="331"/>
      <c r="J5" s="331"/>
      <c r="K5" s="331"/>
      <c r="L5" s="256" t="s">
        <v>143</v>
      </c>
      <c r="M5" s="256" t="s">
        <v>144</v>
      </c>
      <c r="N5" s="256" t="s">
        <v>145</v>
      </c>
      <c r="O5" s="256" t="s">
        <v>61</v>
      </c>
      <c r="P5" s="256" t="s">
        <v>144</v>
      </c>
      <c r="Q5" s="256" t="s">
        <v>61</v>
      </c>
    </row>
    <row r="6" spans="1:17" ht="15.75" x14ac:dyDescent="0.25">
      <c r="A6" s="283">
        <v>1</v>
      </c>
      <c r="B6" s="283">
        <v>1</v>
      </c>
      <c r="C6" s="283">
        <v>1</v>
      </c>
      <c r="D6" s="283">
        <v>3</v>
      </c>
      <c r="E6" s="284" t="s">
        <v>23</v>
      </c>
      <c r="F6" s="285">
        <v>185</v>
      </c>
      <c r="G6" s="285">
        <v>204</v>
      </c>
      <c r="H6" s="285">
        <v>179</v>
      </c>
      <c r="I6" s="285"/>
      <c r="J6" s="286">
        <v>568</v>
      </c>
      <c r="K6" s="286">
        <v>189</v>
      </c>
      <c r="L6" s="285"/>
      <c r="M6" s="285"/>
      <c r="N6" s="285"/>
      <c r="O6" s="285"/>
      <c r="P6" s="287"/>
      <c r="Q6" s="287"/>
    </row>
    <row r="7" spans="1:17" ht="15.75" x14ac:dyDescent="0.25">
      <c r="A7" s="283">
        <v>2</v>
      </c>
      <c r="B7" s="283">
        <v>2</v>
      </c>
      <c r="C7" s="283">
        <v>2</v>
      </c>
      <c r="D7" s="283">
        <v>6</v>
      </c>
      <c r="E7" s="284" t="s">
        <v>22</v>
      </c>
      <c r="F7" s="285">
        <v>160</v>
      </c>
      <c r="G7" s="285">
        <v>203</v>
      </c>
      <c r="H7" s="285">
        <v>201</v>
      </c>
      <c r="I7" s="285"/>
      <c r="J7" s="286">
        <v>564</v>
      </c>
      <c r="K7" s="286">
        <v>188</v>
      </c>
      <c r="L7" s="285"/>
      <c r="M7" s="285"/>
      <c r="N7" s="285"/>
      <c r="O7" s="285"/>
      <c r="P7" s="287"/>
      <c r="Q7" s="287"/>
    </row>
    <row r="8" spans="1:17" ht="15.75" x14ac:dyDescent="0.25">
      <c r="A8" s="283">
        <v>3</v>
      </c>
      <c r="B8" s="283">
        <v>1</v>
      </c>
      <c r="C8" s="283">
        <v>5</v>
      </c>
      <c r="D8" s="283">
        <v>3</v>
      </c>
      <c r="E8" s="284" t="s">
        <v>79</v>
      </c>
      <c r="F8" s="285">
        <v>199</v>
      </c>
      <c r="G8" s="285">
        <v>175</v>
      </c>
      <c r="H8" s="285">
        <v>176</v>
      </c>
      <c r="I8" s="285">
        <v>8</v>
      </c>
      <c r="J8" s="286">
        <v>558</v>
      </c>
      <c r="K8" s="286">
        <v>186</v>
      </c>
      <c r="L8" s="285"/>
      <c r="M8" s="285"/>
      <c r="N8" s="285"/>
      <c r="O8" s="285"/>
      <c r="P8" s="287"/>
      <c r="Q8" s="287"/>
    </row>
    <row r="9" spans="1:17" ht="15.75" x14ac:dyDescent="0.25">
      <c r="A9" s="283">
        <v>4</v>
      </c>
      <c r="B9" s="283">
        <v>2</v>
      </c>
      <c r="C9" s="283">
        <v>4</v>
      </c>
      <c r="D9" s="283">
        <v>4</v>
      </c>
      <c r="E9" s="284" t="s">
        <v>15</v>
      </c>
      <c r="F9" s="285">
        <v>188</v>
      </c>
      <c r="G9" s="285">
        <v>173</v>
      </c>
      <c r="H9" s="285">
        <v>186</v>
      </c>
      <c r="I9" s="285"/>
      <c r="J9" s="286">
        <v>547</v>
      </c>
      <c r="K9" s="286">
        <v>182</v>
      </c>
      <c r="L9" s="285"/>
      <c r="M9" s="285"/>
      <c r="N9" s="285"/>
      <c r="O9" s="285"/>
      <c r="P9" s="287"/>
      <c r="Q9" s="287"/>
    </row>
    <row r="10" spans="1:17" ht="15.75" x14ac:dyDescent="0.25">
      <c r="A10" s="283">
        <v>5</v>
      </c>
      <c r="B10" s="283">
        <v>2</v>
      </c>
      <c r="C10" s="283">
        <v>6</v>
      </c>
      <c r="D10" s="283">
        <v>5</v>
      </c>
      <c r="E10" s="284" t="s">
        <v>37</v>
      </c>
      <c r="F10" s="285">
        <v>180</v>
      </c>
      <c r="G10" s="285">
        <v>174</v>
      </c>
      <c r="H10" s="285">
        <v>182</v>
      </c>
      <c r="I10" s="285"/>
      <c r="J10" s="286">
        <v>536</v>
      </c>
      <c r="K10" s="286">
        <v>179</v>
      </c>
      <c r="L10" s="285"/>
      <c r="M10" s="285"/>
      <c r="N10" s="285"/>
      <c r="O10" s="285"/>
      <c r="P10" s="287"/>
      <c r="Q10" s="287"/>
    </row>
    <row r="11" spans="1:17" ht="15.75" x14ac:dyDescent="0.25">
      <c r="A11" s="283">
        <v>6</v>
      </c>
      <c r="B11" s="283">
        <v>2</v>
      </c>
      <c r="C11" s="283">
        <v>2</v>
      </c>
      <c r="D11" s="283">
        <v>5</v>
      </c>
      <c r="E11" s="284" t="s">
        <v>12</v>
      </c>
      <c r="F11" s="285">
        <v>169</v>
      </c>
      <c r="G11" s="285">
        <v>183</v>
      </c>
      <c r="H11" s="285">
        <v>159</v>
      </c>
      <c r="I11" s="285"/>
      <c r="J11" s="286">
        <v>532</v>
      </c>
      <c r="K11" s="286">
        <v>177</v>
      </c>
      <c r="L11" s="285">
        <v>1</v>
      </c>
      <c r="M11" s="285">
        <v>5</v>
      </c>
      <c r="N11" s="285">
        <v>1</v>
      </c>
      <c r="O11" s="285">
        <v>180</v>
      </c>
      <c r="P11" s="287"/>
      <c r="Q11" s="287"/>
    </row>
    <row r="12" spans="1:17" ht="15.75" x14ac:dyDescent="0.25">
      <c r="A12" s="283">
        <v>7</v>
      </c>
      <c r="B12" s="283">
        <v>1</v>
      </c>
      <c r="C12" s="283">
        <v>5</v>
      </c>
      <c r="D12" s="283">
        <v>2</v>
      </c>
      <c r="E12" s="284" t="s">
        <v>10</v>
      </c>
      <c r="F12" s="285">
        <v>188</v>
      </c>
      <c r="G12" s="285">
        <v>141</v>
      </c>
      <c r="H12" s="285">
        <v>159</v>
      </c>
      <c r="I12" s="285"/>
      <c r="J12" s="286">
        <v>528</v>
      </c>
      <c r="K12" s="286">
        <v>176</v>
      </c>
      <c r="L12" s="285">
        <v>2</v>
      </c>
      <c r="M12" s="285">
        <v>5</v>
      </c>
      <c r="N12" s="285">
        <v>3</v>
      </c>
      <c r="O12" s="285">
        <v>181</v>
      </c>
      <c r="P12" s="287"/>
      <c r="Q12" s="287"/>
    </row>
    <row r="13" spans="1:17" ht="15.75" x14ac:dyDescent="0.25">
      <c r="A13" s="283">
        <v>7</v>
      </c>
      <c r="B13" s="283">
        <v>1</v>
      </c>
      <c r="C13" s="283">
        <v>1</v>
      </c>
      <c r="D13" s="283">
        <v>1</v>
      </c>
      <c r="E13" s="284" t="s">
        <v>14</v>
      </c>
      <c r="F13" s="285">
        <v>167</v>
      </c>
      <c r="G13" s="285">
        <v>174</v>
      </c>
      <c r="H13" s="285">
        <v>134</v>
      </c>
      <c r="I13" s="285"/>
      <c r="J13" s="286">
        <v>529</v>
      </c>
      <c r="K13" s="286">
        <v>176</v>
      </c>
      <c r="L13" s="285">
        <v>2</v>
      </c>
      <c r="M13" s="285">
        <v>6</v>
      </c>
      <c r="N13" s="285">
        <v>3</v>
      </c>
      <c r="O13" s="285">
        <v>188</v>
      </c>
      <c r="P13" s="287"/>
      <c r="Q13" s="287"/>
    </row>
    <row r="14" spans="1:17" ht="15.75" x14ac:dyDescent="0.25">
      <c r="A14" s="283">
        <v>9</v>
      </c>
      <c r="B14" s="283">
        <v>1</v>
      </c>
      <c r="C14" s="283">
        <v>1</v>
      </c>
      <c r="D14" s="283">
        <v>2</v>
      </c>
      <c r="E14" s="284" t="s">
        <v>28</v>
      </c>
      <c r="F14" s="285">
        <v>150</v>
      </c>
      <c r="G14" s="285">
        <v>123</v>
      </c>
      <c r="H14" s="285">
        <v>170</v>
      </c>
      <c r="I14" s="285">
        <v>8</v>
      </c>
      <c r="J14" s="286">
        <v>525</v>
      </c>
      <c r="K14" s="286">
        <v>175</v>
      </c>
      <c r="L14" s="285">
        <v>1</v>
      </c>
      <c r="M14" s="285">
        <v>2</v>
      </c>
      <c r="N14" s="285">
        <v>2</v>
      </c>
      <c r="O14" s="285">
        <v>197</v>
      </c>
      <c r="P14" s="287"/>
      <c r="Q14" s="287"/>
    </row>
    <row r="15" spans="1:17" ht="15.75" x14ac:dyDescent="0.25">
      <c r="A15" s="283">
        <v>10</v>
      </c>
      <c r="B15" s="283">
        <v>2</v>
      </c>
      <c r="C15" s="283">
        <v>5</v>
      </c>
      <c r="D15" s="283">
        <v>4</v>
      </c>
      <c r="E15" s="284" t="s">
        <v>47</v>
      </c>
      <c r="F15" s="285">
        <v>139</v>
      </c>
      <c r="G15" s="285">
        <v>174</v>
      </c>
      <c r="H15" s="285">
        <v>197</v>
      </c>
      <c r="I15" s="285">
        <v>8</v>
      </c>
      <c r="J15" s="286">
        <v>518</v>
      </c>
      <c r="K15" s="286">
        <v>173</v>
      </c>
      <c r="L15" s="285">
        <v>2</v>
      </c>
      <c r="M15" s="285">
        <v>4</v>
      </c>
      <c r="N15" s="285">
        <v>4</v>
      </c>
      <c r="O15" s="285">
        <v>137</v>
      </c>
      <c r="P15" s="287"/>
      <c r="Q15" s="287"/>
    </row>
    <row r="16" spans="1:17" ht="15.75" x14ac:dyDescent="0.25">
      <c r="A16" s="283">
        <v>10</v>
      </c>
      <c r="B16" s="283">
        <v>1</v>
      </c>
      <c r="C16" s="283">
        <v>6</v>
      </c>
      <c r="D16" s="283">
        <v>3</v>
      </c>
      <c r="E16" s="284" t="s">
        <v>8</v>
      </c>
      <c r="F16" s="285">
        <v>160</v>
      </c>
      <c r="G16" s="285">
        <v>183</v>
      </c>
      <c r="H16" s="285">
        <v>176</v>
      </c>
      <c r="I16" s="285"/>
      <c r="J16" s="286">
        <v>519</v>
      </c>
      <c r="K16" s="286">
        <v>173</v>
      </c>
      <c r="L16" s="285">
        <v>2</v>
      </c>
      <c r="M16" s="285">
        <v>4</v>
      </c>
      <c r="N16" s="285">
        <v>3</v>
      </c>
      <c r="O16" s="285">
        <v>158</v>
      </c>
      <c r="P16" s="287"/>
      <c r="Q16" s="287"/>
    </row>
    <row r="17" spans="1:17" ht="15.75" x14ac:dyDescent="0.25">
      <c r="A17" s="283">
        <v>12</v>
      </c>
      <c r="B17" s="283">
        <v>1</v>
      </c>
      <c r="C17" s="283">
        <v>4</v>
      </c>
      <c r="D17" s="283">
        <v>3</v>
      </c>
      <c r="E17" s="284" t="s">
        <v>115</v>
      </c>
      <c r="F17" s="285">
        <v>170</v>
      </c>
      <c r="G17" s="285">
        <v>157</v>
      </c>
      <c r="H17" s="285">
        <v>141</v>
      </c>
      <c r="I17" s="285"/>
      <c r="J17" s="286">
        <v>511</v>
      </c>
      <c r="K17" s="286">
        <v>170</v>
      </c>
      <c r="L17" s="285">
        <v>1</v>
      </c>
      <c r="M17" s="285">
        <v>5</v>
      </c>
      <c r="N17" s="285">
        <v>2</v>
      </c>
      <c r="O17" s="285">
        <v>184</v>
      </c>
      <c r="P17" s="287"/>
      <c r="Q17" s="287"/>
    </row>
    <row r="18" spans="1:17" ht="15.75" x14ac:dyDescent="0.25">
      <c r="A18" s="262">
        <v>13</v>
      </c>
      <c r="B18" s="262">
        <v>1</v>
      </c>
      <c r="C18" s="262">
        <v>6</v>
      </c>
      <c r="D18" s="262">
        <v>1</v>
      </c>
      <c r="E18" s="263" t="s">
        <v>13</v>
      </c>
      <c r="F18" s="264">
        <v>143</v>
      </c>
      <c r="G18" s="264">
        <v>146</v>
      </c>
      <c r="H18" s="264">
        <v>187</v>
      </c>
      <c r="I18" s="264"/>
      <c r="J18" s="265">
        <v>500</v>
      </c>
      <c r="K18" s="265">
        <v>167</v>
      </c>
      <c r="L18" s="264">
        <v>2</v>
      </c>
      <c r="M18" s="264">
        <v>1</v>
      </c>
      <c r="N18" s="264">
        <v>3</v>
      </c>
      <c r="O18" s="264">
        <v>167</v>
      </c>
      <c r="P18" s="61"/>
      <c r="Q18" s="61"/>
    </row>
    <row r="19" spans="1:17" ht="15.75" x14ac:dyDescent="0.25">
      <c r="A19" s="262">
        <v>13</v>
      </c>
      <c r="B19" s="262">
        <v>2</v>
      </c>
      <c r="C19" s="262">
        <v>4</v>
      </c>
      <c r="D19" s="262">
        <v>6</v>
      </c>
      <c r="E19" s="263" t="s">
        <v>155</v>
      </c>
      <c r="F19" s="264">
        <v>138</v>
      </c>
      <c r="G19" s="264">
        <v>146</v>
      </c>
      <c r="H19" s="264">
        <v>210</v>
      </c>
      <c r="I19" s="264">
        <v>8</v>
      </c>
      <c r="J19" s="265">
        <v>502</v>
      </c>
      <c r="K19" s="265">
        <v>167</v>
      </c>
      <c r="L19" s="264">
        <v>1</v>
      </c>
      <c r="M19" s="264">
        <v>6</v>
      </c>
      <c r="N19" s="264">
        <v>1</v>
      </c>
      <c r="O19" s="264">
        <v>124</v>
      </c>
      <c r="P19" s="61"/>
      <c r="Q19" s="61"/>
    </row>
    <row r="20" spans="1:17" ht="15.75" x14ac:dyDescent="0.25">
      <c r="A20" s="262">
        <v>15</v>
      </c>
      <c r="B20" s="262">
        <v>2</v>
      </c>
      <c r="C20" s="262">
        <v>1</v>
      </c>
      <c r="D20" s="262">
        <v>6</v>
      </c>
      <c r="E20" s="263" t="s">
        <v>52</v>
      </c>
      <c r="F20" s="264">
        <v>138</v>
      </c>
      <c r="G20" s="264">
        <v>157</v>
      </c>
      <c r="H20" s="264">
        <v>168</v>
      </c>
      <c r="I20" s="264"/>
      <c r="J20" s="265">
        <v>496</v>
      </c>
      <c r="K20" s="265">
        <v>165</v>
      </c>
      <c r="L20" s="264">
        <v>2</v>
      </c>
      <c r="M20" s="264">
        <v>6</v>
      </c>
      <c r="N20" s="264">
        <v>4</v>
      </c>
      <c r="O20" s="264">
        <v>171</v>
      </c>
      <c r="P20" s="61"/>
      <c r="Q20" s="61"/>
    </row>
    <row r="21" spans="1:17" ht="15.75" x14ac:dyDescent="0.25">
      <c r="A21" s="262">
        <v>16</v>
      </c>
      <c r="B21" s="262">
        <v>2</v>
      </c>
      <c r="C21" s="262">
        <v>2</v>
      </c>
      <c r="D21" s="262">
        <v>4</v>
      </c>
      <c r="E21" s="263" t="s">
        <v>88</v>
      </c>
      <c r="F21" s="264">
        <v>158</v>
      </c>
      <c r="G21" s="264">
        <v>167</v>
      </c>
      <c r="H21" s="264">
        <v>129</v>
      </c>
      <c r="I21" s="264">
        <v>8</v>
      </c>
      <c r="J21" s="265">
        <v>489</v>
      </c>
      <c r="K21" s="265">
        <v>163</v>
      </c>
      <c r="L21" s="264">
        <v>1</v>
      </c>
      <c r="M21" s="264">
        <v>1</v>
      </c>
      <c r="N21" s="264">
        <v>2</v>
      </c>
      <c r="O21" s="264">
        <v>156</v>
      </c>
      <c r="P21" s="61"/>
      <c r="Q21" s="61"/>
    </row>
    <row r="22" spans="1:17" ht="15.75" x14ac:dyDescent="0.25">
      <c r="A22" s="262">
        <v>17</v>
      </c>
      <c r="B22" s="262">
        <v>2</v>
      </c>
      <c r="C22" s="262">
        <v>1</v>
      </c>
      <c r="D22" s="262">
        <v>4</v>
      </c>
      <c r="E22" s="263" t="s">
        <v>17</v>
      </c>
      <c r="F22" s="264">
        <v>152</v>
      </c>
      <c r="G22" s="264">
        <v>180</v>
      </c>
      <c r="H22" s="264">
        <v>155</v>
      </c>
      <c r="I22" s="264"/>
      <c r="J22" s="265">
        <v>487</v>
      </c>
      <c r="K22" s="265">
        <v>162</v>
      </c>
      <c r="L22" s="264">
        <v>2</v>
      </c>
      <c r="M22" s="264">
        <v>2</v>
      </c>
      <c r="N22" s="264">
        <v>3</v>
      </c>
      <c r="O22" s="264">
        <v>143</v>
      </c>
      <c r="P22" s="61"/>
      <c r="Q22" s="61"/>
    </row>
    <row r="23" spans="1:17" ht="15.75" x14ac:dyDescent="0.25">
      <c r="A23" s="262">
        <v>18</v>
      </c>
      <c r="B23" s="262">
        <v>2</v>
      </c>
      <c r="C23" s="262">
        <v>6</v>
      </c>
      <c r="D23" s="262">
        <v>6</v>
      </c>
      <c r="E23" s="263" t="s">
        <v>127</v>
      </c>
      <c r="F23" s="264">
        <v>183</v>
      </c>
      <c r="G23" s="264">
        <v>148</v>
      </c>
      <c r="H23" s="264">
        <v>151</v>
      </c>
      <c r="I23" s="264"/>
      <c r="J23" s="265">
        <v>482</v>
      </c>
      <c r="K23" s="265">
        <v>161</v>
      </c>
      <c r="L23" s="264">
        <v>1</v>
      </c>
      <c r="M23" s="264">
        <v>2</v>
      </c>
      <c r="N23" s="264">
        <v>1</v>
      </c>
      <c r="O23" s="264">
        <v>104</v>
      </c>
      <c r="P23" s="61"/>
      <c r="Q23" s="61"/>
    </row>
    <row r="24" spans="1:17" ht="15.75" x14ac:dyDescent="0.25">
      <c r="A24" s="262">
        <v>19</v>
      </c>
      <c r="B24" s="262">
        <v>1</v>
      </c>
      <c r="C24" s="262">
        <v>4</v>
      </c>
      <c r="D24" s="262">
        <v>2</v>
      </c>
      <c r="E24" s="263" t="s">
        <v>21</v>
      </c>
      <c r="F24" s="264">
        <v>142</v>
      </c>
      <c r="G24" s="264">
        <v>156</v>
      </c>
      <c r="H24" s="264">
        <v>170</v>
      </c>
      <c r="I24" s="264"/>
      <c r="J24" s="265">
        <v>468</v>
      </c>
      <c r="K24" s="265">
        <v>156</v>
      </c>
      <c r="L24" s="264">
        <v>1</v>
      </c>
      <c r="M24" s="264">
        <v>4</v>
      </c>
      <c r="N24" s="264">
        <v>2</v>
      </c>
      <c r="O24" s="264">
        <v>142</v>
      </c>
      <c r="P24" s="61"/>
      <c r="Q24" s="61"/>
    </row>
    <row r="25" spans="1:17" ht="15.75" x14ac:dyDescent="0.25">
      <c r="A25" s="262">
        <v>20</v>
      </c>
      <c r="B25" s="262">
        <v>1</v>
      </c>
      <c r="C25" s="262">
        <v>2</v>
      </c>
      <c r="D25" s="262">
        <v>2</v>
      </c>
      <c r="E25" s="263" t="s">
        <v>156</v>
      </c>
      <c r="F25" s="264">
        <v>137</v>
      </c>
      <c r="G25" s="264">
        <v>147</v>
      </c>
      <c r="H25" s="264">
        <v>155</v>
      </c>
      <c r="I25" s="264">
        <v>8</v>
      </c>
      <c r="J25" s="265">
        <v>465</v>
      </c>
      <c r="K25" s="265">
        <v>155</v>
      </c>
      <c r="L25" s="264">
        <v>2</v>
      </c>
      <c r="M25" s="264">
        <v>5</v>
      </c>
      <c r="N25" s="264">
        <v>4</v>
      </c>
      <c r="O25" s="264">
        <v>155</v>
      </c>
      <c r="P25" s="61"/>
      <c r="Q25" s="61"/>
    </row>
    <row r="26" spans="1:17" ht="15.75" x14ac:dyDescent="0.25">
      <c r="A26" s="262">
        <v>21</v>
      </c>
      <c r="B26" s="262">
        <v>2</v>
      </c>
      <c r="C26" s="262">
        <v>1</v>
      </c>
      <c r="D26" s="262">
        <v>5</v>
      </c>
      <c r="E26" s="263" t="s">
        <v>9</v>
      </c>
      <c r="F26" s="264">
        <v>119</v>
      </c>
      <c r="G26" s="264">
        <v>145</v>
      </c>
      <c r="H26" s="264">
        <v>144</v>
      </c>
      <c r="I26" s="264">
        <v>8</v>
      </c>
      <c r="J26" s="265">
        <v>460</v>
      </c>
      <c r="K26" s="265">
        <v>153</v>
      </c>
      <c r="L26" s="264">
        <v>1</v>
      </c>
      <c r="M26" s="264">
        <v>3</v>
      </c>
      <c r="N26" s="264">
        <v>1</v>
      </c>
      <c r="O26" s="264">
        <v>163</v>
      </c>
      <c r="P26" s="61"/>
      <c r="Q26" s="61"/>
    </row>
    <row r="27" spans="1:17" ht="15.75" x14ac:dyDescent="0.25">
      <c r="A27" s="262">
        <v>22</v>
      </c>
      <c r="B27" s="262">
        <v>1</v>
      </c>
      <c r="C27" s="262">
        <v>2</v>
      </c>
      <c r="D27" s="262">
        <v>1</v>
      </c>
      <c r="E27" s="263" t="s">
        <v>157</v>
      </c>
      <c r="F27" s="264">
        <v>119</v>
      </c>
      <c r="G27" s="264">
        <v>145</v>
      </c>
      <c r="H27" s="264">
        <v>122</v>
      </c>
      <c r="I27" s="264">
        <v>16</v>
      </c>
      <c r="J27" s="265">
        <v>443</v>
      </c>
      <c r="K27" s="265">
        <v>148</v>
      </c>
      <c r="L27" s="264">
        <v>2</v>
      </c>
      <c r="M27" s="264">
        <v>3</v>
      </c>
      <c r="N27" s="264">
        <v>3</v>
      </c>
      <c r="O27" s="264">
        <v>160</v>
      </c>
      <c r="P27" s="61"/>
      <c r="Q27" s="61"/>
    </row>
    <row r="28" spans="1:17" ht="15.75" x14ac:dyDescent="0.25">
      <c r="A28" s="262">
        <v>23</v>
      </c>
      <c r="B28" s="262">
        <v>1</v>
      </c>
      <c r="C28" s="262">
        <v>6</v>
      </c>
      <c r="D28" s="262">
        <v>2</v>
      </c>
      <c r="E28" s="263" t="s">
        <v>158</v>
      </c>
      <c r="F28" s="264">
        <v>125</v>
      </c>
      <c r="G28" s="264">
        <v>151</v>
      </c>
      <c r="H28" s="264">
        <v>158</v>
      </c>
      <c r="I28" s="264">
        <v>8</v>
      </c>
      <c r="J28" s="265">
        <v>442</v>
      </c>
      <c r="K28" s="265">
        <v>147</v>
      </c>
      <c r="L28" s="264">
        <v>1</v>
      </c>
      <c r="M28" s="264">
        <v>1</v>
      </c>
      <c r="N28" s="264">
        <v>1</v>
      </c>
      <c r="O28" s="264">
        <v>117</v>
      </c>
      <c r="P28" s="61"/>
      <c r="Q28" s="61"/>
    </row>
    <row r="29" spans="1:17" ht="15.75" x14ac:dyDescent="0.25">
      <c r="A29" s="262">
        <v>24</v>
      </c>
      <c r="B29" s="262">
        <v>2</v>
      </c>
      <c r="C29" s="262">
        <v>4</v>
      </c>
      <c r="D29" s="262">
        <v>5</v>
      </c>
      <c r="E29" s="263" t="s">
        <v>97</v>
      </c>
      <c r="F29" s="264">
        <v>148</v>
      </c>
      <c r="G29" s="264">
        <v>120</v>
      </c>
      <c r="H29" s="264">
        <v>159</v>
      </c>
      <c r="I29" s="264">
        <v>8</v>
      </c>
      <c r="J29" s="265">
        <v>435</v>
      </c>
      <c r="K29" s="265">
        <v>145</v>
      </c>
      <c r="L29" s="264">
        <v>1</v>
      </c>
      <c r="M29" s="264">
        <v>3</v>
      </c>
      <c r="N29" s="264">
        <v>2</v>
      </c>
      <c r="O29" s="264">
        <v>106</v>
      </c>
      <c r="P29" s="61"/>
      <c r="Q29" s="61"/>
    </row>
    <row r="30" spans="1:17" ht="15.75" x14ac:dyDescent="0.25">
      <c r="A30" s="262">
        <v>25</v>
      </c>
      <c r="B30" s="262">
        <v>1</v>
      </c>
      <c r="C30" s="262">
        <v>5</v>
      </c>
      <c r="D30" s="262">
        <v>1</v>
      </c>
      <c r="E30" s="263" t="s">
        <v>124</v>
      </c>
      <c r="F30" s="264">
        <v>130</v>
      </c>
      <c r="G30" s="264">
        <v>99</v>
      </c>
      <c r="H30" s="264">
        <v>191</v>
      </c>
      <c r="I30" s="264"/>
      <c r="J30" s="265">
        <v>432</v>
      </c>
      <c r="K30" s="265">
        <v>144</v>
      </c>
      <c r="L30" s="264">
        <v>2</v>
      </c>
      <c r="M30" s="264">
        <v>3</v>
      </c>
      <c r="N30" s="264">
        <v>4</v>
      </c>
      <c r="O30" s="264">
        <v>111</v>
      </c>
      <c r="P30" s="61"/>
      <c r="Q30" s="61"/>
    </row>
    <row r="31" spans="1:17" ht="15.75" x14ac:dyDescent="0.25">
      <c r="A31" s="262">
        <v>26</v>
      </c>
      <c r="B31" s="262">
        <v>1</v>
      </c>
      <c r="C31" s="262">
        <v>2</v>
      </c>
      <c r="D31" s="262">
        <v>3</v>
      </c>
      <c r="E31" s="263" t="s">
        <v>131</v>
      </c>
      <c r="F31" s="264">
        <v>122</v>
      </c>
      <c r="G31" s="264">
        <v>139</v>
      </c>
      <c r="H31" s="264">
        <v>116</v>
      </c>
      <c r="I31" s="264"/>
      <c r="J31" s="265">
        <v>382</v>
      </c>
      <c r="K31" s="265">
        <v>127</v>
      </c>
      <c r="L31" s="264">
        <v>1</v>
      </c>
      <c r="M31" s="264">
        <v>6</v>
      </c>
      <c r="N31" s="264">
        <v>2</v>
      </c>
      <c r="O31" s="264">
        <v>121</v>
      </c>
      <c r="P31" s="61"/>
      <c r="Q31" s="61"/>
    </row>
    <row r="32" spans="1:17" ht="15.75" x14ac:dyDescent="0.25">
      <c r="A32" s="262">
        <v>27</v>
      </c>
      <c r="B32" s="262">
        <v>2</v>
      </c>
      <c r="C32" s="262">
        <v>6</v>
      </c>
      <c r="D32" s="262">
        <v>4</v>
      </c>
      <c r="E32" s="263" t="s">
        <v>123</v>
      </c>
      <c r="F32" s="264">
        <v>122</v>
      </c>
      <c r="G32" s="264">
        <v>114</v>
      </c>
      <c r="H32" s="264">
        <v>117</v>
      </c>
      <c r="I32" s="264">
        <v>8</v>
      </c>
      <c r="J32" s="265">
        <v>379</v>
      </c>
      <c r="K32" s="265">
        <v>126</v>
      </c>
      <c r="L32" s="264">
        <v>2</v>
      </c>
      <c r="M32" s="264">
        <v>2</v>
      </c>
      <c r="N32" s="264">
        <v>4</v>
      </c>
      <c r="O32" s="264">
        <v>132</v>
      </c>
      <c r="P32" s="61"/>
      <c r="Q32" s="61"/>
    </row>
    <row r="33" spans="1:17" ht="15.75" x14ac:dyDescent="0.25">
      <c r="A33" s="262">
        <v>28</v>
      </c>
      <c r="B33" s="262">
        <v>2</v>
      </c>
      <c r="C33" s="262">
        <v>5</v>
      </c>
      <c r="D33" s="262">
        <v>5</v>
      </c>
      <c r="E33" s="263" t="s">
        <v>148</v>
      </c>
      <c r="F33" s="264">
        <v>100</v>
      </c>
      <c r="G33" s="264">
        <v>123</v>
      </c>
      <c r="H33" s="264">
        <v>120</v>
      </c>
      <c r="I33" s="264"/>
      <c r="J33" s="265">
        <v>343</v>
      </c>
      <c r="K33" s="265">
        <v>114</v>
      </c>
      <c r="L33" s="264"/>
      <c r="M33" s="264"/>
      <c r="N33" s="264"/>
      <c r="O33" s="264"/>
      <c r="P33" s="61"/>
      <c r="Q33" s="61"/>
    </row>
    <row r="34" spans="1:17" ht="15.75" x14ac:dyDescent="0.25">
      <c r="A34" s="262">
        <v>29</v>
      </c>
      <c r="B34" s="262">
        <v>2</v>
      </c>
      <c r="C34" s="262">
        <v>5</v>
      </c>
      <c r="D34" s="262">
        <v>6</v>
      </c>
      <c r="E34" s="263" t="s">
        <v>159</v>
      </c>
      <c r="F34" s="264">
        <v>85</v>
      </c>
      <c r="G34" s="264">
        <v>120</v>
      </c>
      <c r="H34" s="264">
        <v>68</v>
      </c>
      <c r="I34" s="264">
        <v>16</v>
      </c>
      <c r="J34" s="265">
        <v>289</v>
      </c>
      <c r="K34" s="265">
        <v>96</v>
      </c>
      <c r="L34" s="264"/>
      <c r="M34" s="264"/>
      <c r="N34" s="264"/>
      <c r="O34" s="264"/>
      <c r="P34" s="61"/>
      <c r="Q34" s="61"/>
    </row>
    <row r="37" spans="1:17" ht="18" x14ac:dyDescent="0.25">
      <c r="A37" s="332" t="s">
        <v>42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</row>
    <row r="39" spans="1:17" ht="15.75" x14ac:dyDescent="0.25">
      <c r="B39" s="331" t="s">
        <v>113</v>
      </c>
      <c r="C39" s="333" t="s">
        <v>139</v>
      </c>
      <c r="D39" s="333"/>
      <c r="E39" s="333"/>
      <c r="F39" s="333"/>
      <c r="G39" s="333"/>
      <c r="H39" s="333"/>
      <c r="I39" s="331" t="s">
        <v>35</v>
      </c>
      <c r="J39" s="331" t="s">
        <v>36</v>
      </c>
      <c r="K39" s="333" t="s">
        <v>141</v>
      </c>
      <c r="L39" s="333"/>
      <c r="M39" s="333"/>
      <c r="N39" s="333"/>
      <c r="O39" s="300" t="s">
        <v>142</v>
      </c>
      <c r="P39" s="300"/>
    </row>
    <row r="40" spans="1:17" ht="15.75" x14ac:dyDescent="0.25">
      <c r="B40" s="331"/>
      <c r="C40" s="256" t="s">
        <v>144</v>
      </c>
      <c r="D40" s="256" t="s">
        <v>145</v>
      </c>
      <c r="E40" s="256" t="s">
        <v>32</v>
      </c>
      <c r="F40" s="256" t="s">
        <v>61</v>
      </c>
      <c r="G40" s="256" t="s">
        <v>62</v>
      </c>
      <c r="H40" s="256" t="s">
        <v>63</v>
      </c>
      <c r="I40" s="331"/>
      <c r="J40" s="331"/>
      <c r="K40" s="256" t="s">
        <v>143</v>
      </c>
      <c r="L40" s="256" t="s">
        <v>144</v>
      </c>
      <c r="M40" s="256" t="s">
        <v>145</v>
      </c>
      <c r="N40" s="256" t="s">
        <v>61</v>
      </c>
      <c r="O40" s="256" t="s">
        <v>144</v>
      </c>
      <c r="P40" s="256" t="s">
        <v>61</v>
      </c>
    </row>
    <row r="41" spans="1:17" ht="15.75" x14ac:dyDescent="0.25">
      <c r="B41" s="283">
        <v>1</v>
      </c>
      <c r="C41" s="283">
        <v>4</v>
      </c>
      <c r="D41" s="283">
        <v>2</v>
      </c>
      <c r="E41" s="284" t="s">
        <v>10</v>
      </c>
      <c r="F41" s="285">
        <v>203</v>
      </c>
      <c r="G41" s="285">
        <v>192</v>
      </c>
      <c r="H41" s="285">
        <v>239</v>
      </c>
      <c r="I41" s="286">
        <v>634</v>
      </c>
      <c r="J41" s="286">
        <v>211</v>
      </c>
      <c r="K41" s="287"/>
      <c r="L41" s="287"/>
      <c r="M41" s="287"/>
      <c r="N41" s="290"/>
      <c r="O41" s="287"/>
      <c r="P41" s="287"/>
    </row>
    <row r="42" spans="1:17" ht="15.75" x14ac:dyDescent="0.25">
      <c r="B42" s="283">
        <v>2</v>
      </c>
      <c r="C42" s="283">
        <v>1</v>
      </c>
      <c r="D42" s="283">
        <v>1</v>
      </c>
      <c r="E42" s="284" t="s">
        <v>37</v>
      </c>
      <c r="F42" s="285">
        <v>183</v>
      </c>
      <c r="G42" s="285">
        <v>197</v>
      </c>
      <c r="H42" s="285">
        <v>172</v>
      </c>
      <c r="I42" s="286">
        <v>573</v>
      </c>
      <c r="J42" s="286">
        <v>191</v>
      </c>
      <c r="K42" s="287"/>
      <c r="L42" s="290">
        <v>1</v>
      </c>
      <c r="M42" s="290">
        <v>4</v>
      </c>
      <c r="N42" s="290">
        <v>193</v>
      </c>
      <c r="O42" s="287"/>
      <c r="P42" s="287"/>
    </row>
    <row r="43" spans="1:17" ht="15.75" x14ac:dyDescent="0.25">
      <c r="B43" s="283">
        <v>3</v>
      </c>
      <c r="C43" s="283">
        <v>2</v>
      </c>
      <c r="D43" s="283">
        <v>1</v>
      </c>
      <c r="E43" s="284" t="s">
        <v>12</v>
      </c>
      <c r="F43" s="285">
        <v>189</v>
      </c>
      <c r="G43" s="285">
        <v>193</v>
      </c>
      <c r="H43" s="285">
        <v>183</v>
      </c>
      <c r="I43" s="286">
        <v>565</v>
      </c>
      <c r="J43" s="286">
        <v>188</v>
      </c>
      <c r="K43" s="287"/>
      <c r="L43" s="290">
        <v>3</v>
      </c>
      <c r="M43" s="290">
        <v>4</v>
      </c>
      <c r="N43" s="290">
        <v>138</v>
      </c>
      <c r="O43" s="287"/>
      <c r="P43" s="287"/>
    </row>
    <row r="44" spans="1:17" ht="15.75" x14ac:dyDescent="0.25">
      <c r="B44" s="283">
        <v>4</v>
      </c>
      <c r="C44" s="283">
        <v>5</v>
      </c>
      <c r="D44" s="283">
        <v>2</v>
      </c>
      <c r="E44" s="284" t="s">
        <v>22</v>
      </c>
      <c r="F44" s="285">
        <v>182</v>
      </c>
      <c r="G44" s="285">
        <v>156</v>
      </c>
      <c r="H44" s="285">
        <v>224</v>
      </c>
      <c r="I44" s="286">
        <v>562</v>
      </c>
      <c r="J44" s="286">
        <v>187</v>
      </c>
      <c r="K44" s="287"/>
      <c r="L44" s="290">
        <v>4</v>
      </c>
      <c r="M44" s="290">
        <v>4</v>
      </c>
      <c r="N44" s="290">
        <v>135</v>
      </c>
      <c r="O44" s="287"/>
      <c r="P44" s="287"/>
    </row>
    <row r="45" spans="1:17" ht="15.75" x14ac:dyDescent="0.25">
      <c r="B45" s="283">
        <v>5</v>
      </c>
      <c r="C45" s="283">
        <v>4</v>
      </c>
      <c r="D45" s="283">
        <v>1</v>
      </c>
      <c r="E45" s="284" t="s">
        <v>23</v>
      </c>
      <c r="F45" s="285">
        <v>204</v>
      </c>
      <c r="G45" s="285">
        <v>170</v>
      </c>
      <c r="H45" s="285">
        <v>182</v>
      </c>
      <c r="I45" s="286">
        <v>556</v>
      </c>
      <c r="J45" s="286">
        <v>185</v>
      </c>
      <c r="K45" s="287"/>
      <c r="L45" s="290">
        <v>2</v>
      </c>
      <c r="M45" s="290">
        <v>3</v>
      </c>
      <c r="N45" s="290">
        <v>165</v>
      </c>
      <c r="O45" s="287"/>
      <c r="P45" s="287"/>
    </row>
    <row r="46" spans="1:17" ht="15.75" x14ac:dyDescent="0.25">
      <c r="B46" s="283">
        <v>5</v>
      </c>
      <c r="C46" s="283">
        <v>2</v>
      </c>
      <c r="D46" s="283">
        <v>2</v>
      </c>
      <c r="E46" s="284" t="s">
        <v>8</v>
      </c>
      <c r="F46" s="285">
        <v>195</v>
      </c>
      <c r="G46" s="285">
        <v>183</v>
      </c>
      <c r="H46" s="285">
        <v>176</v>
      </c>
      <c r="I46" s="286">
        <v>554</v>
      </c>
      <c r="J46" s="286">
        <v>185</v>
      </c>
      <c r="K46" s="287"/>
      <c r="L46" s="290">
        <v>5</v>
      </c>
      <c r="M46" s="290">
        <v>4</v>
      </c>
      <c r="N46" s="290">
        <v>165</v>
      </c>
      <c r="O46" s="287"/>
      <c r="P46" s="287"/>
    </row>
    <row r="47" spans="1:17" ht="15.75" x14ac:dyDescent="0.25">
      <c r="B47" s="262">
        <v>7</v>
      </c>
      <c r="C47" s="262">
        <v>5</v>
      </c>
      <c r="D47" s="262">
        <v>1</v>
      </c>
      <c r="E47" s="263" t="s">
        <v>15</v>
      </c>
      <c r="F47" s="264">
        <v>175</v>
      </c>
      <c r="G47" s="264">
        <v>138</v>
      </c>
      <c r="H47" s="264">
        <v>205</v>
      </c>
      <c r="I47" s="265">
        <v>546</v>
      </c>
      <c r="J47" s="265">
        <v>182</v>
      </c>
      <c r="K47" s="61"/>
      <c r="L47" s="1">
        <v>3</v>
      </c>
      <c r="M47" s="1">
        <v>3</v>
      </c>
      <c r="N47" s="1">
        <v>166</v>
      </c>
      <c r="O47" s="61"/>
      <c r="P47" s="61"/>
    </row>
    <row r="48" spans="1:17" ht="15.75" x14ac:dyDescent="0.25">
      <c r="B48" s="262">
        <v>8</v>
      </c>
      <c r="C48" s="262">
        <v>6</v>
      </c>
      <c r="D48" s="262">
        <v>1</v>
      </c>
      <c r="E48" s="263" t="s">
        <v>47</v>
      </c>
      <c r="F48" s="264">
        <v>179</v>
      </c>
      <c r="G48" s="264">
        <v>200</v>
      </c>
      <c r="H48" s="264">
        <v>155</v>
      </c>
      <c r="I48" s="265">
        <v>534</v>
      </c>
      <c r="J48" s="265">
        <v>178</v>
      </c>
      <c r="K48" s="61"/>
      <c r="L48" s="1">
        <v>4</v>
      </c>
      <c r="M48" s="1">
        <v>3</v>
      </c>
      <c r="N48" s="1">
        <v>146</v>
      </c>
      <c r="O48" s="61"/>
      <c r="P48" s="61"/>
    </row>
    <row r="49" spans="1:16" ht="15.75" x14ac:dyDescent="0.25">
      <c r="B49" s="262">
        <v>9</v>
      </c>
      <c r="C49" s="262">
        <v>6</v>
      </c>
      <c r="D49" s="262">
        <v>2</v>
      </c>
      <c r="E49" s="263" t="s">
        <v>14</v>
      </c>
      <c r="F49" s="264">
        <v>143</v>
      </c>
      <c r="G49" s="264">
        <v>156</v>
      </c>
      <c r="H49" s="264">
        <v>171</v>
      </c>
      <c r="I49" s="265">
        <v>522</v>
      </c>
      <c r="J49" s="265">
        <v>174</v>
      </c>
      <c r="K49" s="61"/>
      <c r="L49" s="1">
        <v>2</v>
      </c>
      <c r="M49" s="1">
        <v>4</v>
      </c>
      <c r="N49" s="1">
        <v>195</v>
      </c>
      <c r="O49" s="61"/>
      <c r="P49" s="61"/>
    </row>
    <row r="50" spans="1:16" ht="15.75" x14ac:dyDescent="0.25">
      <c r="B50" s="262">
        <v>10</v>
      </c>
      <c r="C50" s="262">
        <v>1</v>
      </c>
      <c r="D50" s="262">
        <v>2</v>
      </c>
      <c r="E50" s="263" t="s">
        <v>115</v>
      </c>
      <c r="F50" s="264">
        <v>190</v>
      </c>
      <c r="G50" s="264">
        <v>161</v>
      </c>
      <c r="H50" s="264">
        <v>132</v>
      </c>
      <c r="I50" s="265">
        <v>514</v>
      </c>
      <c r="J50" s="265">
        <v>171</v>
      </c>
      <c r="K50" s="61"/>
      <c r="L50" s="1">
        <v>6</v>
      </c>
      <c r="M50" s="1">
        <v>3</v>
      </c>
      <c r="N50" s="1">
        <v>163</v>
      </c>
      <c r="O50" s="61"/>
      <c r="P50" s="61"/>
    </row>
    <row r="51" spans="1:16" ht="15.75" x14ac:dyDescent="0.25">
      <c r="B51" s="262">
        <v>11</v>
      </c>
      <c r="C51" s="262">
        <v>3</v>
      </c>
      <c r="D51" s="262">
        <v>1</v>
      </c>
      <c r="E51" s="263" t="s">
        <v>79</v>
      </c>
      <c r="F51" s="264">
        <v>161</v>
      </c>
      <c r="G51" s="264">
        <v>147</v>
      </c>
      <c r="H51" s="264">
        <v>130</v>
      </c>
      <c r="I51" s="265">
        <v>475</v>
      </c>
      <c r="J51" s="265">
        <v>158</v>
      </c>
      <c r="K51" s="61"/>
      <c r="L51" s="1">
        <v>1</v>
      </c>
      <c r="M51" s="1">
        <v>3</v>
      </c>
      <c r="N51" s="1">
        <v>167</v>
      </c>
      <c r="O51" s="61"/>
      <c r="P51" s="61"/>
    </row>
    <row r="52" spans="1:16" ht="15.75" x14ac:dyDescent="0.25">
      <c r="B52" s="262">
        <v>12</v>
      </c>
      <c r="C52" s="262">
        <v>3</v>
      </c>
      <c r="D52" s="262">
        <v>2</v>
      </c>
      <c r="E52" s="263" t="s">
        <v>28</v>
      </c>
      <c r="F52" s="264">
        <v>162</v>
      </c>
      <c r="G52" s="264">
        <v>132</v>
      </c>
      <c r="H52" s="264">
        <v>160</v>
      </c>
      <c r="I52" s="265">
        <v>454</v>
      </c>
      <c r="J52" s="265">
        <v>151</v>
      </c>
      <c r="K52" s="61"/>
      <c r="L52" s="1">
        <v>6</v>
      </c>
      <c r="M52" s="1">
        <v>4</v>
      </c>
      <c r="N52" s="1">
        <v>116</v>
      </c>
      <c r="O52" s="61"/>
      <c r="P52" s="61"/>
    </row>
    <row r="55" spans="1:16" ht="18" x14ac:dyDescent="0.25">
      <c r="A55" s="332" t="s">
        <v>44</v>
      </c>
      <c r="B55" s="332"/>
      <c r="C55" s="332"/>
      <c r="D55" s="332"/>
      <c r="E55" s="332"/>
      <c r="F55" s="332"/>
      <c r="G55" s="332"/>
      <c r="H55" s="332"/>
      <c r="I55" s="332"/>
      <c r="J55" s="332"/>
      <c r="K55" s="332"/>
    </row>
    <row r="57" spans="1:16" ht="15.75" x14ac:dyDescent="0.25">
      <c r="B57" s="267" t="s">
        <v>113</v>
      </c>
      <c r="C57" s="267" t="s">
        <v>144</v>
      </c>
      <c r="D57" s="267" t="s">
        <v>145</v>
      </c>
      <c r="E57" s="267" t="s">
        <v>32</v>
      </c>
      <c r="F57" s="267" t="s">
        <v>61</v>
      </c>
      <c r="G57" s="267" t="s">
        <v>62</v>
      </c>
      <c r="H57" s="267" t="s">
        <v>35</v>
      </c>
      <c r="I57" s="267" t="s">
        <v>36</v>
      </c>
    </row>
    <row r="58" spans="1:16" ht="15.75" x14ac:dyDescent="0.25">
      <c r="B58" s="283">
        <v>1</v>
      </c>
      <c r="C58" s="283">
        <v>2</v>
      </c>
      <c r="D58" s="283"/>
      <c r="E58" s="284" t="s">
        <v>8</v>
      </c>
      <c r="F58" s="285">
        <v>188</v>
      </c>
      <c r="G58" s="285">
        <v>236</v>
      </c>
      <c r="H58" s="286">
        <v>424</v>
      </c>
      <c r="I58" s="288">
        <v>212</v>
      </c>
    </row>
    <row r="59" spans="1:16" ht="15.75" x14ac:dyDescent="0.25">
      <c r="B59" s="283">
        <v>2</v>
      </c>
      <c r="C59" s="283">
        <v>5</v>
      </c>
      <c r="D59" s="283"/>
      <c r="E59" s="284" t="s">
        <v>10</v>
      </c>
      <c r="F59" s="285">
        <v>164</v>
      </c>
      <c r="G59" s="285">
        <v>201</v>
      </c>
      <c r="H59" s="286">
        <v>365</v>
      </c>
      <c r="I59" s="288">
        <v>182.5</v>
      </c>
    </row>
    <row r="60" spans="1:16" ht="15.75" x14ac:dyDescent="0.25">
      <c r="B60" s="283">
        <v>3</v>
      </c>
      <c r="C60" s="283">
        <v>4</v>
      </c>
      <c r="D60" s="283"/>
      <c r="E60" s="284" t="s">
        <v>12</v>
      </c>
      <c r="F60" s="285">
        <v>200</v>
      </c>
      <c r="G60" s="285">
        <v>159</v>
      </c>
      <c r="H60" s="286">
        <v>359</v>
      </c>
      <c r="I60" s="288">
        <v>179.5</v>
      </c>
    </row>
    <row r="61" spans="1:16" ht="15.75" x14ac:dyDescent="0.25">
      <c r="B61" s="262">
        <v>4</v>
      </c>
      <c r="C61" s="262">
        <v>3</v>
      </c>
      <c r="D61" s="262"/>
      <c r="E61" s="263" t="s">
        <v>22</v>
      </c>
      <c r="F61" s="264">
        <v>178</v>
      </c>
      <c r="G61" s="264">
        <v>179</v>
      </c>
      <c r="H61" s="265">
        <v>357</v>
      </c>
      <c r="I61" s="268">
        <v>178.5</v>
      </c>
    </row>
    <row r="62" spans="1:16" ht="15.75" x14ac:dyDescent="0.25">
      <c r="B62" s="262">
        <v>5</v>
      </c>
      <c r="C62" s="262">
        <v>6</v>
      </c>
      <c r="D62" s="262"/>
      <c r="E62" s="263" t="s">
        <v>37</v>
      </c>
      <c r="F62" s="264">
        <v>164</v>
      </c>
      <c r="G62" s="264">
        <v>189</v>
      </c>
      <c r="H62" s="265">
        <v>353</v>
      </c>
      <c r="I62" s="268">
        <v>176.5</v>
      </c>
    </row>
    <row r="63" spans="1:16" ht="15.75" x14ac:dyDescent="0.25">
      <c r="B63" s="262">
        <v>6</v>
      </c>
      <c r="C63" s="262">
        <v>1</v>
      </c>
      <c r="D63" s="262"/>
      <c r="E63" s="263" t="s">
        <v>23</v>
      </c>
      <c r="F63" s="264">
        <v>161</v>
      </c>
      <c r="G63" s="264">
        <v>157</v>
      </c>
      <c r="H63" s="265">
        <v>318</v>
      </c>
      <c r="I63" s="268">
        <v>159</v>
      </c>
    </row>
  </sheetData>
  <mergeCells count="17">
    <mergeCell ref="O39:P39"/>
    <mergeCell ref="A1:H1"/>
    <mergeCell ref="A3:H3"/>
    <mergeCell ref="A4:A5"/>
    <mergeCell ref="B4:H4"/>
    <mergeCell ref="I4:I5"/>
    <mergeCell ref="J4:J5"/>
    <mergeCell ref="A55:K55"/>
    <mergeCell ref="K4:K5"/>
    <mergeCell ref="L4:O4"/>
    <mergeCell ref="P4:Q4"/>
    <mergeCell ref="A37:K37"/>
    <mergeCell ref="B39:B40"/>
    <mergeCell ref="C39:H39"/>
    <mergeCell ref="I39:I40"/>
    <mergeCell ref="J39:J40"/>
    <mergeCell ref="K39:N3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31" workbookViewId="0">
      <selection activeCell="E58" sqref="E58"/>
    </sheetView>
  </sheetViews>
  <sheetFormatPr defaultRowHeight="12.75" x14ac:dyDescent="0.2"/>
  <cols>
    <col min="2" max="2" width="11.140625" bestFit="1" customWidth="1"/>
    <col min="3" max="3" width="11.28515625" bestFit="1" customWidth="1"/>
    <col min="4" max="4" width="8" bestFit="1" customWidth="1"/>
    <col min="5" max="5" width="23.28515625" bestFit="1" customWidth="1"/>
    <col min="6" max="8" width="8.5703125" bestFit="1" customWidth="1"/>
    <col min="9" max="10" width="11.42578125" bestFit="1" customWidth="1"/>
    <col min="11" max="11" width="10.85546875" customWidth="1"/>
    <col min="12" max="12" width="11.42578125" bestFit="1" customWidth="1"/>
    <col min="13" max="13" width="11.140625" bestFit="1" customWidth="1"/>
    <col min="14" max="16" width="11.28515625" bestFit="1" customWidth="1"/>
    <col min="17" max="17" width="8.5703125" bestFit="1" customWidth="1"/>
  </cols>
  <sheetData>
    <row r="1" spans="1:17" x14ac:dyDescent="0.2">
      <c r="E1" s="266" t="s">
        <v>146</v>
      </c>
    </row>
    <row r="4" spans="1:17" ht="15.75" x14ac:dyDescent="0.25">
      <c r="A4" s="331" t="s">
        <v>113</v>
      </c>
      <c r="B4" s="300" t="s">
        <v>139</v>
      </c>
      <c r="C4" s="300"/>
      <c r="D4" s="300"/>
      <c r="E4" s="300"/>
      <c r="F4" s="300"/>
      <c r="G4" s="300"/>
      <c r="H4" s="300"/>
      <c r="I4" s="331" t="s">
        <v>140</v>
      </c>
      <c r="J4" s="331" t="s">
        <v>35</v>
      </c>
      <c r="K4" s="331" t="s">
        <v>36</v>
      </c>
      <c r="L4" s="300" t="s">
        <v>141</v>
      </c>
      <c r="M4" s="300"/>
      <c r="N4" s="300"/>
      <c r="O4" s="300"/>
      <c r="P4" s="300" t="s">
        <v>142</v>
      </c>
      <c r="Q4" s="300"/>
    </row>
    <row r="5" spans="1:17" ht="15.75" x14ac:dyDescent="0.25">
      <c r="A5" s="331"/>
      <c r="B5" s="289" t="s">
        <v>143</v>
      </c>
      <c r="C5" s="289" t="s">
        <v>144</v>
      </c>
      <c r="D5" s="289" t="s">
        <v>145</v>
      </c>
      <c r="E5" s="289" t="s">
        <v>32</v>
      </c>
      <c r="F5" s="289" t="s">
        <v>61</v>
      </c>
      <c r="G5" s="289" t="s">
        <v>62</v>
      </c>
      <c r="H5" s="289" t="s">
        <v>63</v>
      </c>
      <c r="I5" s="331"/>
      <c r="J5" s="331"/>
      <c r="K5" s="331"/>
      <c r="L5" s="289" t="s">
        <v>143</v>
      </c>
      <c r="M5" s="289" t="s">
        <v>144</v>
      </c>
      <c r="N5" s="289" t="s">
        <v>145</v>
      </c>
      <c r="O5" s="289" t="s">
        <v>61</v>
      </c>
      <c r="P5" s="289" t="s">
        <v>144</v>
      </c>
      <c r="Q5" s="289" t="s">
        <v>61</v>
      </c>
    </row>
    <row r="6" spans="1:17" ht="15.75" x14ac:dyDescent="0.25">
      <c r="A6" s="291">
        <f t="shared" ref="A6:A18" si="0">IF(K5=K6,A5,ROW()-5)</f>
        <v>1</v>
      </c>
      <c r="B6" s="291">
        <v>2</v>
      </c>
      <c r="C6" s="291">
        <v>5</v>
      </c>
      <c r="D6" s="291">
        <v>5</v>
      </c>
      <c r="E6" s="292" t="s">
        <v>30</v>
      </c>
      <c r="F6" s="293">
        <v>124</v>
      </c>
      <c r="G6" s="293">
        <v>203</v>
      </c>
      <c r="H6" s="293">
        <v>207</v>
      </c>
      <c r="I6" s="293"/>
      <c r="J6" s="294">
        <f t="shared" ref="J6:J32" si="1">IF(O6&gt;0,SUM(F6:I6,O6)-MIN(F6:H6,O6),SUM(F6:I6))</f>
        <v>587</v>
      </c>
      <c r="K6" s="294">
        <f t="shared" ref="K6:K32" si="2">ROUND(J6/3,0)</f>
        <v>196</v>
      </c>
      <c r="L6" s="293"/>
      <c r="M6" s="293">
        <v>6</v>
      </c>
      <c r="N6" s="293">
        <v>2</v>
      </c>
      <c r="O6" s="293">
        <v>177</v>
      </c>
      <c r="P6" s="295"/>
      <c r="Q6" s="295"/>
    </row>
    <row r="7" spans="1:17" ht="15.75" x14ac:dyDescent="0.25">
      <c r="A7" s="291">
        <f t="shared" si="0"/>
        <v>2</v>
      </c>
      <c r="B7" s="291">
        <v>2</v>
      </c>
      <c r="C7" s="291">
        <v>6</v>
      </c>
      <c r="D7" s="291">
        <v>4</v>
      </c>
      <c r="E7" s="292" t="s">
        <v>9</v>
      </c>
      <c r="F7" s="293">
        <v>160</v>
      </c>
      <c r="G7" s="293">
        <v>186</v>
      </c>
      <c r="H7" s="293">
        <v>202</v>
      </c>
      <c r="I7" s="293">
        <v>8</v>
      </c>
      <c r="J7" s="294">
        <f t="shared" si="1"/>
        <v>578</v>
      </c>
      <c r="K7" s="294">
        <f t="shared" si="2"/>
        <v>193</v>
      </c>
      <c r="L7" s="293"/>
      <c r="M7" s="293">
        <v>3</v>
      </c>
      <c r="N7" s="293">
        <v>3</v>
      </c>
      <c r="O7" s="293">
        <v>182</v>
      </c>
      <c r="P7" s="295"/>
      <c r="Q7" s="295"/>
    </row>
    <row r="8" spans="1:17" ht="15.75" x14ac:dyDescent="0.25">
      <c r="A8" s="291">
        <f t="shared" si="0"/>
        <v>3</v>
      </c>
      <c r="B8" s="291">
        <v>1</v>
      </c>
      <c r="C8" s="291">
        <v>4</v>
      </c>
      <c r="D8" s="291">
        <v>3</v>
      </c>
      <c r="E8" s="292" t="s">
        <v>23</v>
      </c>
      <c r="F8" s="293">
        <v>164</v>
      </c>
      <c r="G8" s="293">
        <v>147</v>
      </c>
      <c r="H8" s="293">
        <v>223</v>
      </c>
      <c r="I8" s="293"/>
      <c r="J8" s="294">
        <f t="shared" si="1"/>
        <v>574</v>
      </c>
      <c r="K8" s="294">
        <f t="shared" si="2"/>
        <v>191</v>
      </c>
      <c r="L8" s="293"/>
      <c r="M8" s="293">
        <v>5</v>
      </c>
      <c r="N8" s="293">
        <v>3</v>
      </c>
      <c r="O8" s="293">
        <v>187</v>
      </c>
      <c r="P8" s="295"/>
      <c r="Q8" s="295"/>
    </row>
    <row r="9" spans="1:17" ht="15.75" x14ac:dyDescent="0.25">
      <c r="A9" s="291">
        <f t="shared" si="0"/>
        <v>4</v>
      </c>
      <c r="B9" s="291">
        <v>2</v>
      </c>
      <c r="C9" s="291">
        <v>2</v>
      </c>
      <c r="D9" s="291">
        <v>5</v>
      </c>
      <c r="E9" s="292" t="s">
        <v>10</v>
      </c>
      <c r="F9" s="293">
        <v>195</v>
      </c>
      <c r="G9" s="293">
        <v>206</v>
      </c>
      <c r="H9" s="293">
        <v>169</v>
      </c>
      <c r="I9" s="293"/>
      <c r="J9" s="294">
        <f t="shared" si="1"/>
        <v>570</v>
      </c>
      <c r="K9" s="294">
        <f t="shared" si="2"/>
        <v>190</v>
      </c>
      <c r="L9" s="293"/>
      <c r="M9" s="293"/>
      <c r="N9" s="293"/>
      <c r="O9" s="293"/>
      <c r="P9" s="295"/>
      <c r="Q9" s="295"/>
    </row>
    <row r="10" spans="1:17" ht="15.75" x14ac:dyDescent="0.25">
      <c r="A10" s="291">
        <f t="shared" si="0"/>
        <v>5</v>
      </c>
      <c r="B10" s="291">
        <v>2</v>
      </c>
      <c r="C10" s="291">
        <v>5</v>
      </c>
      <c r="D10" s="291">
        <v>4</v>
      </c>
      <c r="E10" s="292" t="s">
        <v>15</v>
      </c>
      <c r="F10" s="293">
        <v>165</v>
      </c>
      <c r="G10" s="293">
        <v>203</v>
      </c>
      <c r="H10" s="293">
        <v>179</v>
      </c>
      <c r="I10" s="293"/>
      <c r="J10" s="294">
        <f t="shared" si="1"/>
        <v>563</v>
      </c>
      <c r="K10" s="294">
        <f t="shared" si="2"/>
        <v>188</v>
      </c>
      <c r="L10" s="293"/>
      <c r="M10" s="293">
        <v>1</v>
      </c>
      <c r="N10" s="293">
        <v>1</v>
      </c>
      <c r="O10" s="293">
        <v>181</v>
      </c>
      <c r="P10" s="295"/>
      <c r="Q10" s="295"/>
    </row>
    <row r="11" spans="1:17" ht="15.75" x14ac:dyDescent="0.25">
      <c r="A11" s="291">
        <f t="shared" si="0"/>
        <v>6</v>
      </c>
      <c r="B11" s="291">
        <v>1</v>
      </c>
      <c r="C11" s="291">
        <v>2</v>
      </c>
      <c r="D11" s="291">
        <v>2</v>
      </c>
      <c r="E11" s="292" t="s">
        <v>115</v>
      </c>
      <c r="F11" s="293">
        <v>192</v>
      </c>
      <c r="G11" s="293">
        <v>155</v>
      </c>
      <c r="H11" s="293">
        <v>137</v>
      </c>
      <c r="I11" s="293"/>
      <c r="J11" s="294">
        <f t="shared" si="1"/>
        <v>556</v>
      </c>
      <c r="K11" s="294">
        <f t="shared" si="2"/>
        <v>185</v>
      </c>
      <c r="L11" s="293"/>
      <c r="M11" s="293">
        <v>1</v>
      </c>
      <c r="N11" s="293">
        <v>3</v>
      </c>
      <c r="O11" s="293">
        <v>209</v>
      </c>
      <c r="P11" s="295"/>
      <c r="Q11" s="295"/>
    </row>
    <row r="12" spans="1:17" ht="15.75" x14ac:dyDescent="0.25">
      <c r="A12" s="291">
        <f t="shared" si="0"/>
        <v>7</v>
      </c>
      <c r="B12" s="291">
        <v>2</v>
      </c>
      <c r="C12" s="291">
        <v>6</v>
      </c>
      <c r="D12" s="291">
        <v>5</v>
      </c>
      <c r="E12" s="292" t="s">
        <v>8</v>
      </c>
      <c r="F12" s="293">
        <v>197</v>
      </c>
      <c r="G12" s="293">
        <v>180</v>
      </c>
      <c r="H12" s="293">
        <v>167</v>
      </c>
      <c r="I12" s="293"/>
      <c r="J12" s="294">
        <f t="shared" si="1"/>
        <v>544</v>
      </c>
      <c r="K12" s="294">
        <f t="shared" si="2"/>
        <v>181</v>
      </c>
      <c r="L12" s="293"/>
      <c r="M12" s="293"/>
      <c r="N12" s="293"/>
      <c r="O12" s="293"/>
      <c r="P12" s="295"/>
      <c r="Q12" s="295"/>
    </row>
    <row r="13" spans="1:17" ht="15.75" x14ac:dyDescent="0.25">
      <c r="A13" s="291">
        <f t="shared" si="0"/>
        <v>8</v>
      </c>
      <c r="B13" s="291">
        <v>1</v>
      </c>
      <c r="C13" s="291">
        <v>3</v>
      </c>
      <c r="D13" s="291">
        <v>1</v>
      </c>
      <c r="E13" s="292" t="s">
        <v>27</v>
      </c>
      <c r="F13" s="293">
        <v>165</v>
      </c>
      <c r="G13" s="293">
        <v>187</v>
      </c>
      <c r="H13" s="293">
        <v>179</v>
      </c>
      <c r="I13" s="293">
        <v>8</v>
      </c>
      <c r="J13" s="294">
        <f t="shared" si="1"/>
        <v>539</v>
      </c>
      <c r="K13" s="294">
        <f t="shared" si="2"/>
        <v>180</v>
      </c>
      <c r="L13" s="293"/>
      <c r="M13" s="293"/>
      <c r="N13" s="293"/>
      <c r="O13" s="293"/>
      <c r="P13" s="295"/>
      <c r="Q13" s="295"/>
    </row>
    <row r="14" spans="1:17" ht="15.75" x14ac:dyDescent="0.25">
      <c r="A14" s="291">
        <f t="shared" si="0"/>
        <v>8</v>
      </c>
      <c r="B14" s="291">
        <v>2</v>
      </c>
      <c r="C14" s="291">
        <v>4</v>
      </c>
      <c r="D14" s="291">
        <v>5</v>
      </c>
      <c r="E14" s="292" t="s">
        <v>160</v>
      </c>
      <c r="F14" s="293">
        <v>212</v>
      </c>
      <c r="G14" s="293">
        <v>171</v>
      </c>
      <c r="H14" s="293">
        <v>149</v>
      </c>
      <c r="I14" s="293">
        <v>8</v>
      </c>
      <c r="J14" s="294">
        <f t="shared" si="1"/>
        <v>540</v>
      </c>
      <c r="K14" s="294">
        <f t="shared" si="2"/>
        <v>180</v>
      </c>
      <c r="L14" s="293"/>
      <c r="M14" s="293"/>
      <c r="N14" s="293"/>
      <c r="O14" s="293"/>
      <c r="P14" s="295"/>
      <c r="Q14" s="295"/>
    </row>
    <row r="15" spans="1:17" ht="15.75" x14ac:dyDescent="0.25">
      <c r="A15" s="291">
        <f t="shared" si="0"/>
        <v>8</v>
      </c>
      <c r="B15" s="291">
        <v>1</v>
      </c>
      <c r="C15" s="291">
        <v>5</v>
      </c>
      <c r="D15" s="291">
        <v>2</v>
      </c>
      <c r="E15" s="292" t="s">
        <v>37</v>
      </c>
      <c r="F15" s="293">
        <v>160</v>
      </c>
      <c r="G15" s="293">
        <v>192</v>
      </c>
      <c r="H15" s="293">
        <v>187</v>
      </c>
      <c r="I15" s="293"/>
      <c r="J15" s="294">
        <f t="shared" si="1"/>
        <v>539</v>
      </c>
      <c r="K15" s="294">
        <f t="shared" si="2"/>
        <v>180</v>
      </c>
      <c r="L15" s="293"/>
      <c r="M15" s="293"/>
      <c r="N15" s="293"/>
      <c r="O15" s="293"/>
      <c r="P15" s="295"/>
      <c r="Q15" s="295"/>
    </row>
    <row r="16" spans="1:17" ht="15.75" x14ac:dyDescent="0.25">
      <c r="A16" s="291">
        <f t="shared" si="0"/>
        <v>11</v>
      </c>
      <c r="B16" s="291">
        <v>2</v>
      </c>
      <c r="C16" s="291">
        <v>2</v>
      </c>
      <c r="D16" s="291">
        <v>4</v>
      </c>
      <c r="E16" s="292" t="s">
        <v>88</v>
      </c>
      <c r="F16" s="293">
        <v>164</v>
      </c>
      <c r="G16" s="293">
        <v>199</v>
      </c>
      <c r="H16" s="293">
        <v>166</v>
      </c>
      <c r="I16" s="293">
        <v>8</v>
      </c>
      <c r="J16" s="294">
        <f t="shared" si="1"/>
        <v>537</v>
      </c>
      <c r="K16" s="294">
        <f t="shared" si="2"/>
        <v>179</v>
      </c>
      <c r="L16" s="293"/>
      <c r="M16" s="293"/>
      <c r="N16" s="293"/>
      <c r="O16" s="293"/>
      <c r="P16" s="295"/>
      <c r="Q16" s="295"/>
    </row>
    <row r="17" spans="1:17" ht="15.75" x14ac:dyDescent="0.25">
      <c r="A17" s="291">
        <f t="shared" si="0"/>
        <v>12</v>
      </c>
      <c r="B17" s="291">
        <v>1</v>
      </c>
      <c r="C17" s="291">
        <v>3</v>
      </c>
      <c r="D17" s="291">
        <v>2</v>
      </c>
      <c r="E17" s="292" t="s">
        <v>22</v>
      </c>
      <c r="F17" s="293">
        <v>178</v>
      </c>
      <c r="G17" s="293">
        <v>171</v>
      </c>
      <c r="H17" s="293">
        <v>183</v>
      </c>
      <c r="I17" s="293"/>
      <c r="J17" s="294">
        <f t="shared" si="1"/>
        <v>532</v>
      </c>
      <c r="K17" s="294">
        <f t="shared" si="2"/>
        <v>177</v>
      </c>
      <c r="L17" s="293"/>
      <c r="M17" s="293">
        <v>5</v>
      </c>
      <c r="N17" s="293">
        <v>2</v>
      </c>
      <c r="O17" s="293">
        <v>167</v>
      </c>
      <c r="P17" s="295"/>
      <c r="Q17" s="295"/>
    </row>
    <row r="18" spans="1:17" ht="15.75" x14ac:dyDescent="0.25">
      <c r="A18" s="291">
        <f t="shared" si="0"/>
        <v>13</v>
      </c>
      <c r="B18" s="291">
        <v>1</v>
      </c>
      <c r="C18" s="291">
        <v>6</v>
      </c>
      <c r="D18" s="291">
        <v>2</v>
      </c>
      <c r="E18" s="292" t="s">
        <v>13</v>
      </c>
      <c r="F18" s="293">
        <v>160</v>
      </c>
      <c r="G18" s="293">
        <v>161</v>
      </c>
      <c r="H18" s="293">
        <v>189</v>
      </c>
      <c r="I18" s="293"/>
      <c r="J18" s="294">
        <f t="shared" si="1"/>
        <v>517</v>
      </c>
      <c r="K18" s="294">
        <f t="shared" si="2"/>
        <v>172</v>
      </c>
      <c r="L18" s="293"/>
      <c r="M18" s="293">
        <v>4</v>
      </c>
      <c r="N18" s="293">
        <v>3</v>
      </c>
      <c r="O18" s="293">
        <v>167</v>
      </c>
      <c r="P18" s="295"/>
      <c r="Q18" s="295"/>
    </row>
    <row r="19" spans="1:17" ht="15.75" x14ac:dyDescent="0.25">
      <c r="A19" s="291">
        <f>IF(K17=K19,A18,ROW()-5)</f>
        <v>14</v>
      </c>
      <c r="B19" s="291">
        <v>1</v>
      </c>
      <c r="C19" s="291">
        <v>2</v>
      </c>
      <c r="D19" s="291">
        <v>1</v>
      </c>
      <c r="E19" s="292" t="s">
        <v>52</v>
      </c>
      <c r="F19" s="293">
        <v>168</v>
      </c>
      <c r="G19" s="293">
        <v>155</v>
      </c>
      <c r="H19" s="293">
        <v>182</v>
      </c>
      <c r="I19" s="293"/>
      <c r="J19" s="294">
        <f t="shared" si="1"/>
        <v>505</v>
      </c>
      <c r="K19" s="294">
        <f t="shared" si="2"/>
        <v>168</v>
      </c>
      <c r="L19" s="293"/>
      <c r="M19" s="293">
        <v>6</v>
      </c>
      <c r="N19" s="293">
        <v>1</v>
      </c>
      <c r="O19" s="293">
        <v>144</v>
      </c>
      <c r="P19" s="295"/>
      <c r="Q19" s="295"/>
    </row>
    <row r="20" spans="1:17" ht="15.75" x14ac:dyDescent="0.25">
      <c r="A20" s="291">
        <f t="shared" ref="A20:A32" si="3">IF(K19=K20,A19,ROW()-5)</f>
        <v>15</v>
      </c>
      <c r="B20" s="291">
        <v>1</v>
      </c>
      <c r="C20" s="291">
        <v>4</v>
      </c>
      <c r="D20" s="291">
        <v>2</v>
      </c>
      <c r="E20" s="292" t="s">
        <v>12</v>
      </c>
      <c r="F20" s="293">
        <v>151</v>
      </c>
      <c r="G20" s="293">
        <v>189</v>
      </c>
      <c r="H20" s="293">
        <v>147</v>
      </c>
      <c r="I20" s="293"/>
      <c r="J20" s="294">
        <f t="shared" si="1"/>
        <v>500</v>
      </c>
      <c r="K20" s="294">
        <f t="shared" si="2"/>
        <v>167</v>
      </c>
      <c r="L20" s="293"/>
      <c r="M20" s="293">
        <v>2</v>
      </c>
      <c r="N20" s="293">
        <v>3</v>
      </c>
      <c r="O20" s="293">
        <v>160</v>
      </c>
      <c r="P20" s="295"/>
      <c r="Q20" s="295"/>
    </row>
    <row r="21" spans="1:17" ht="15.75" x14ac:dyDescent="0.25">
      <c r="A21" s="291">
        <f t="shared" si="3"/>
        <v>16</v>
      </c>
      <c r="B21" s="291">
        <v>1</v>
      </c>
      <c r="C21" s="291">
        <v>6</v>
      </c>
      <c r="D21" s="291">
        <v>1</v>
      </c>
      <c r="E21" s="292" t="s">
        <v>79</v>
      </c>
      <c r="F21" s="293">
        <v>169</v>
      </c>
      <c r="G21" s="293">
        <v>136</v>
      </c>
      <c r="H21" s="293">
        <v>166</v>
      </c>
      <c r="I21" s="293">
        <v>8</v>
      </c>
      <c r="J21" s="294">
        <f t="shared" si="1"/>
        <v>499</v>
      </c>
      <c r="K21" s="294">
        <f t="shared" si="2"/>
        <v>166</v>
      </c>
      <c r="L21" s="293"/>
      <c r="M21" s="293">
        <v>6</v>
      </c>
      <c r="N21" s="293">
        <v>3</v>
      </c>
      <c r="O21" s="293">
        <v>156</v>
      </c>
      <c r="P21" s="295"/>
      <c r="Q21" s="295"/>
    </row>
    <row r="22" spans="1:17" ht="15.75" x14ac:dyDescent="0.25">
      <c r="A22" s="291">
        <f t="shared" si="3"/>
        <v>16</v>
      </c>
      <c r="B22" s="291">
        <v>2</v>
      </c>
      <c r="C22" s="291">
        <v>3</v>
      </c>
      <c r="D22" s="291">
        <v>5</v>
      </c>
      <c r="E22" s="292" t="s">
        <v>156</v>
      </c>
      <c r="F22" s="293">
        <v>164</v>
      </c>
      <c r="G22" s="293">
        <v>140</v>
      </c>
      <c r="H22" s="293">
        <v>159</v>
      </c>
      <c r="I22" s="293"/>
      <c r="J22" s="294">
        <f t="shared" si="1"/>
        <v>498</v>
      </c>
      <c r="K22" s="294">
        <f t="shared" si="2"/>
        <v>166</v>
      </c>
      <c r="L22" s="293"/>
      <c r="M22" s="293">
        <v>5</v>
      </c>
      <c r="N22" s="293">
        <v>1</v>
      </c>
      <c r="O22" s="293">
        <v>175</v>
      </c>
      <c r="P22" s="295"/>
      <c r="Q22" s="295"/>
    </row>
    <row r="23" spans="1:17" ht="15.75" x14ac:dyDescent="0.25">
      <c r="A23" s="291">
        <f t="shared" si="3"/>
        <v>18</v>
      </c>
      <c r="B23" s="291">
        <v>1</v>
      </c>
      <c r="C23" s="291">
        <v>5</v>
      </c>
      <c r="D23" s="291">
        <v>3</v>
      </c>
      <c r="E23" s="292" t="s">
        <v>161</v>
      </c>
      <c r="F23" s="293">
        <v>138</v>
      </c>
      <c r="G23" s="293">
        <v>141</v>
      </c>
      <c r="H23" s="293">
        <v>138</v>
      </c>
      <c r="I23" s="293">
        <v>8</v>
      </c>
      <c r="J23" s="294">
        <f t="shared" si="1"/>
        <v>487</v>
      </c>
      <c r="K23" s="294">
        <f t="shared" si="2"/>
        <v>162</v>
      </c>
      <c r="L23" s="293"/>
      <c r="M23" s="293">
        <v>2</v>
      </c>
      <c r="N23" s="293">
        <v>2</v>
      </c>
      <c r="O23" s="293">
        <v>200</v>
      </c>
      <c r="P23" s="293">
        <v>1</v>
      </c>
      <c r="Q23" s="293">
        <v>88</v>
      </c>
    </row>
    <row r="24" spans="1:17" ht="15.75" x14ac:dyDescent="0.25">
      <c r="A24" s="262">
        <v>19</v>
      </c>
      <c r="B24" s="262">
        <v>1</v>
      </c>
      <c r="C24" s="262">
        <v>5</v>
      </c>
      <c r="D24" s="262">
        <v>1</v>
      </c>
      <c r="E24" s="263" t="s">
        <v>87</v>
      </c>
      <c r="F24" s="264">
        <v>159</v>
      </c>
      <c r="G24" s="264">
        <v>173</v>
      </c>
      <c r="H24" s="264">
        <v>147</v>
      </c>
      <c r="I24" s="264">
        <v>8</v>
      </c>
      <c r="J24" s="265">
        <f t="shared" si="1"/>
        <v>487</v>
      </c>
      <c r="K24" s="265">
        <f t="shared" si="2"/>
        <v>162</v>
      </c>
      <c r="L24" s="264"/>
      <c r="M24" s="264">
        <v>4</v>
      </c>
      <c r="N24" s="264">
        <v>2</v>
      </c>
      <c r="O24" s="264">
        <v>134</v>
      </c>
      <c r="P24" s="264">
        <v>3</v>
      </c>
      <c r="Q24" s="264">
        <v>52</v>
      </c>
    </row>
    <row r="25" spans="1:17" ht="15.75" x14ac:dyDescent="0.25">
      <c r="A25" s="262">
        <f t="shared" si="3"/>
        <v>20</v>
      </c>
      <c r="B25" s="262">
        <v>2</v>
      </c>
      <c r="C25" s="262">
        <v>3</v>
      </c>
      <c r="D25" s="262">
        <v>4</v>
      </c>
      <c r="E25" s="263" t="s">
        <v>17</v>
      </c>
      <c r="F25" s="264">
        <v>167</v>
      </c>
      <c r="G25" s="264">
        <v>140</v>
      </c>
      <c r="H25" s="264">
        <v>172</v>
      </c>
      <c r="I25" s="264"/>
      <c r="J25" s="265">
        <f t="shared" si="1"/>
        <v>479</v>
      </c>
      <c r="K25" s="265">
        <f t="shared" si="2"/>
        <v>160</v>
      </c>
      <c r="L25" s="264"/>
      <c r="M25" s="264">
        <v>1</v>
      </c>
      <c r="N25" s="264">
        <v>2</v>
      </c>
      <c r="O25" s="264">
        <v>128</v>
      </c>
      <c r="P25" s="61"/>
      <c r="Q25" s="61"/>
    </row>
    <row r="26" spans="1:17" ht="15.75" x14ac:dyDescent="0.25">
      <c r="A26" s="262">
        <f t="shared" si="3"/>
        <v>21</v>
      </c>
      <c r="B26" s="262">
        <v>1</v>
      </c>
      <c r="C26" s="262">
        <v>4</v>
      </c>
      <c r="D26" s="262">
        <v>1</v>
      </c>
      <c r="E26" s="263" t="s">
        <v>162</v>
      </c>
      <c r="F26" s="264">
        <v>165</v>
      </c>
      <c r="G26" s="264">
        <v>145</v>
      </c>
      <c r="H26" s="264">
        <v>147</v>
      </c>
      <c r="I26" s="264">
        <v>16</v>
      </c>
      <c r="J26" s="265">
        <f t="shared" si="1"/>
        <v>473</v>
      </c>
      <c r="K26" s="265">
        <f t="shared" si="2"/>
        <v>158</v>
      </c>
      <c r="L26" s="264"/>
      <c r="M26" s="264">
        <v>3</v>
      </c>
      <c r="N26" s="264">
        <v>2</v>
      </c>
      <c r="O26" s="264">
        <v>111</v>
      </c>
      <c r="P26" s="61"/>
      <c r="Q26" s="61"/>
    </row>
    <row r="27" spans="1:17" ht="15.75" x14ac:dyDescent="0.25">
      <c r="A27" s="262">
        <f t="shared" si="3"/>
        <v>22</v>
      </c>
      <c r="B27" s="262">
        <v>1</v>
      </c>
      <c r="C27" s="262">
        <v>2</v>
      </c>
      <c r="D27" s="262">
        <v>3</v>
      </c>
      <c r="E27" s="263" t="s">
        <v>158</v>
      </c>
      <c r="F27" s="264">
        <v>145</v>
      </c>
      <c r="G27" s="264">
        <v>159</v>
      </c>
      <c r="H27" s="264">
        <v>146</v>
      </c>
      <c r="I27" s="264">
        <v>8</v>
      </c>
      <c r="J27" s="265">
        <f t="shared" si="1"/>
        <v>471</v>
      </c>
      <c r="K27" s="265">
        <f t="shared" si="2"/>
        <v>157</v>
      </c>
      <c r="L27" s="264"/>
      <c r="M27" s="264">
        <v>3</v>
      </c>
      <c r="N27" s="264">
        <v>1</v>
      </c>
      <c r="O27" s="264">
        <v>158</v>
      </c>
      <c r="P27" s="61"/>
      <c r="Q27" s="61"/>
    </row>
    <row r="28" spans="1:17" ht="15.75" x14ac:dyDescent="0.25">
      <c r="A28" s="262">
        <f t="shared" si="3"/>
        <v>23</v>
      </c>
      <c r="B28" s="262">
        <v>1</v>
      </c>
      <c r="C28" s="262">
        <v>3</v>
      </c>
      <c r="D28" s="262">
        <v>3</v>
      </c>
      <c r="E28" s="263" t="s">
        <v>94</v>
      </c>
      <c r="F28" s="264">
        <v>128</v>
      </c>
      <c r="G28" s="264">
        <v>159</v>
      </c>
      <c r="H28" s="264">
        <v>134</v>
      </c>
      <c r="I28" s="264">
        <v>8</v>
      </c>
      <c r="J28" s="265">
        <f t="shared" si="1"/>
        <v>439</v>
      </c>
      <c r="K28" s="265">
        <f t="shared" si="2"/>
        <v>146</v>
      </c>
      <c r="L28" s="264"/>
      <c r="M28" s="264">
        <v>2</v>
      </c>
      <c r="N28" s="264">
        <v>1</v>
      </c>
      <c r="O28" s="264">
        <v>138</v>
      </c>
      <c r="P28" s="61"/>
      <c r="Q28" s="61"/>
    </row>
    <row r="29" spans="1:17" ht="15.75" x14ac:dyDescent="0.25">
      <c r="A29" s="262">
        <f t="shared" si="3"/>
        <v>24</v>
      </c>
      <c r="B29" s="262">
        <v>2</v>
      </c>
      <c r="C29" s="262">
        <v>4</v>
      </c>
      <c r="D29" s="262">
        <v>4</v>
      </c>
      <c r="E29" s="263" t="s">
        <v>123</v>
      </c>
      <c r="F29" s="264">
        <v>136</v>
      </c>
      <c r="G29" s="264">
        <v>133</v>
      </c>
      <c r="H29" s="264">
        <v>156</v>
      </c>
      <c r="I29" s="264">
        <v>8</v>
      </c>
      <c r="J29" s="265">
        <f t="shared" si="1"/>
        <v>433</v>
      </c>
      <c r="K29" s="265">
        <f t="shared" si="2"/>
        <v>144</v>
      </c>
      <c r="L29" s="264"/>
      <c r="M29" s="264">
        <v>4</v>
      </c>
      <c r="N29" s="264">
        <v>1</v>
      </c>
      <c r="O29" s="264">
        <v>132</v>
      </c>
      <c r="P29" s="61"/>
      <c r="Q29" s="61"/>
    </row>
    <row r="30" spans="1:17" ht="15.75" x14ac:dyDescent="0.25">
      <c r="A30" s="262">
        <f t="shared" si="3"/>
        <v>25</v>
      </c>
      <c r="B30" s="262">
        <v>1</v>
      </c>
      <c r="C30" s="262">
        <v>6</v>
      </c>
      <c r="D30" s="262">
        <v>3</v>
      </c>
      <c r="E30" s="263" t="s">
        <v>21</v>
      </c>
      <c r="F30" s="264">
        <v>131</v>
      </c>
      <c r="G30" s="264">
        <v>104</v>
      </c>
      <c r="H30" s="264">
        <v>134</v>
      </c>
      <c r="I30" s="264"/>
      <c r="J30" s="265">
        <f t="shared" si="1"/>
        <v>369</v>
      </c>
      <c r="K30" s="265">
        <f t="shared" si="2"/>
        <v>123</v>
      </c>
      <c r="L30" s="264"/>
      <c r="M30" s="264"/>
      <c r="N30" s="264"/>
      <c r="O30" s="264"/>
      <c r="P30" s="61"/>
      <c r="Q30" s="61"/>
    </row>
    <row r="31" spans="1:17" ht="15.75" x14ac:dyDescent="0.25">
      <c r="A31" s="262">
        <f t="shared" si="3"/>
        <v>26</v>
      </c>
      <c r="B31" s="262">
        <v>2</v>
      </c>
      <c r="C31" s="262">
        <v>1</v>
      </c>
      <c r="D31" s="262">
        <v>1</v>
      </c>
      <c r="E31" s="263" t="s">
        <v>124</v>
      </c>
      <c r="F31" s="264">
        <v>106</v>
      </c>
      <c r="G31" s="264">
        <v>127</v>
      </c>
      <c r="H31" s="264">
        <v>127</v>
      </c>
      <c r="I31" s="264"/>
      <c r="J31" s="265">
        <f t="shared" si="1"/>
        <v>360</v>
      </c>
      <c r="K31" s="265">
        <f t="shared" si="2"/>
        <v>120</v>
      </c>
      <c r="L31" s="264"/>
      <c r="M31" s="264"/>
      <c r="N31" s="264"/>
      <c r="O31" s="264"/>
      <c r="P31" s="61"/>
      <c r="Q31" s="61"/>
    </row>
    <row r="32" spans="1:17" ht="15.75" x14ac:dyDescent="0.25">
      <c r="A32" s="262">
        <f t="shared" si="3"/>
        <v>27</v>
      </c>
      <c r="B32" s="262">
        <v>2</v>
      </c>
      <c r="C32" s="262">
        <v>1</v>
      </c>
      <c r="D32" s="262">
        <v>2</v>
      </c>
      <c r="E32" s="263" t="s">
        <v>163</v>
      </c>
      <c r="F32" s="264">
        <v>104</v>
      </c>
      <c r="G32" s="264">
        <v>116</v>
      </c>
      <c r="H32" s="264">
        <v>145</v>
      </c>
      <c r="I32" s="264">
        <v>-100</v>
      </c>
      <c r="J32" s="265">
        <f t="shared" si="1"/>
        <v>265</v>
      </c>
      <c r="K32" s="265">
        <f t="shared" si="2"/>
        <v>88</v>
      </c>
      <c r="L32" s="264"/>
      <c r="M32" s="264"/>
      <c r="N32" s="264"/>
      <c r="O32" s="264"/>
      <c r="P32" s="61"/>
      <c r="Q32" s="61"/>
    </row>
    <row r="35" spans="2:16" x14ac:dyDescent="0.2">
      <c r="E35" s="266" t="s">
        <v>147</v>
      </c>
    </row>
    <row r="37" spans="2:16" ht="15.75" x14ac:dyDescent="0.25">
      <c r="B37" s="329" t="s">
        <v>113</v>
      </c>
      <c r="C37" s="324" t="s">
        <v>139</v>
      </c>
      <c r="D37" s="325"/>
      <c r="E37" s="325"/>
      <c r="F37" s="325"/>
      <c r="G37" s="325"/>
      <c r="H37" s="326"/>
      <c r="I37" s="329" t="s">
        <v>35</v>
      </c>
      <c r="J37" s="329" t="s">
        <v>36</v>
      </c>
      <c r="K37" s="324" t="s">
        <v>141</v>
      </c>
      <c r="L37" s="325"/>
      <c r="M37" s="325"/>
      <c r="N37" s="326"/>
      <c r="O37" s="327" t="s">
        <v>142</v>
      </c>
      <c r="P37" s="328"/>
    </row>
    <row r="38" spans="2:16" ht="15.75" x14ac:dyDescent="0.25">
      <c r="B38" s="330"/>
      <c r="C38" s="289" t="s">
        <v>144</v>
      </c>
      <c r="D38" s="289" t="s">
        <v>145</v>
      </c>
      <c r="E38" s="289" t="s">
        <v>32</v>
      </c>
      <c r="F38" s="289" t="s">
        <v>61</v>
      </c>
      <c r="G38" s="289" t="s">
        <v>62</v>
      </c>
      <c r="H38" s="289" t="s">
        <v>63</v>
      </c>
      <c r="I38" s="330"/>
      <c r="J38" s="330"/>
      <c r="K38" s="289" t="s">
        <v>143</v>
      </c>
      <c r="L38" s="289" t="s">
        <v>144</v>
      </c>
      <c r="M38" s="289" t="s">
        <v>145</v>
      </c>
      <c r="N38" s="289" t="s">
        <v>61</v>
      </c>
      <c r="O38" s="289" t="s">
        <v>144</v>
      </c>
      <c r="P38" s="289" t="s">
        <v>61</v>
      </c>
    </row>
    <row r="39" spans="2:16" ht="15.75" x14ac:dyDescent="0.25">
      <c r="B39" s="291">
        <v>1</v>
      </c>
      <c r="C39" s="291">
        <v>5</v>
      </c>
      <c r="D39" s="291">
        <v>2</v>
      </c>
      <c r="E39" s="292" t="s">
        <v>52</v>
      </c>
      <c r="F39" s="293">
        <v>222</v>
      </c>
      <c r="G39" s="293">
        <v>182</v>
      </c>
      <c r="H39" s="293">
        <v>213</v>
      </c>
      <c r="I39" s="294">
        <v>617</v>
      </c>
      <c r="J39" s="294">
        <v>206</v>
      </c>
      <c r="K39" s="295"/>
      <c r="L39" s="295"/>
      <c r="M39" s="295"/>
      <c r="N39" s="295"/>
      <c r="O39" s="295"/>
      <c r="P39" s="295"/>
    </row>
    <row r="40" spans="2:16" ht="15.75" x14ac:dyDescent="0.25">
      <c r="B40" s="291">
        <v>2</v>
      </c>
      <c r="C40" s="291">
        <v>4</v>
      </c>
      <c r="D40" s="291">
        <v>3</v>
      </c>
      <c r="E40" s="292" t="s">
        <v>161</v>
      </c>
      <c r="F40" s="293">
        <v>242</v>
      </c>
      <c r="G40" s="293">
        <v>172</v>
      </c>
      <c r="H40" s="293">
        <v>196</v>
      </c>
      <c r="I40" s="294">
        <v>610</v>
      </c>
      <c r="J40" s="294">
        <v>203</v>
      </c>
      <c r="K40" s="295"/>
      <c r="L40" s="295"/>
      <c r="M40" s="295"/>
      <c r="N40" s="295"/>
      <c r="O40" s="295"/>
      <c r="P40" s="295"/>
    </row>
    <row r="41" spans="2:16" ht="15.75" x14ac:dyDescent="0.25">
      <c r="B41" s="291">
        <v>3</v>
      </c>
      <c r="C41" s="291">
        <v>1</v>
      </c>
      <c r="D41" s="291">
        <v>2</v>
      </c>
      <c r="E41" s="292" t="s">
        <v>13</v>
      </c>
      <c r="F41" s="293">
        <v>187</v>
      </c>
      <c r="G41" s="293">
        <v>172</v>
      </c>
      <c r="H41" s="293">
        <v>230</v>
      </c>
      <c r="I41" s="294">
        <v>589</v>
      </c>
      <c r="J41" s="294">
        <v>196</v>
      </c>
      <c r="K41" s="295"/>
      <c r="L41" s="293">
        <v>2</v>
      </c>
      <c r="M41" s="293">
        <v>2</v>
      </c>
      <c r="N41" s="293">
        <v>152</v>
      </c>
      <c r="O41" s="295"/>
      <c r="P41" s="295"/>
    </row>
    <row r="42" spans="2:16" ht="15.75" x14ac:dyDescent="0.25">
      <c r="B42" s="291">
        <v>4</v>
      </c>
      <c r="C42" s="291">
        <v>2</v>
      </c>
      <c r="D42" s="291">
        <v>2</v>
      </c>
      <c r="E42" s="292" t="s">
        <v>115</v>
      </c>
      <c r="F42" s="293">
        <v>202</v>
      </c>
      <c r="G42" s="293">
        <v>157</v>
      </c>
      <c r="H42" s="293">
        <v>178</v>
      </c>
      <c r="I42" s="294">
        <v>576</v>
      </c>
      <c r="J42" s="294">
        <v>192</v>
      </c>
      <c r="K42" s="295"/>
      <c r="L42" s="293">
        <v>1</v>
      </c>
      <c r="M42" s="293">
        <v>2</v>
      </c>
      <c r="N42" s="293">
        <v>196</v>
      </c>
      <c r="O42" s="295"/>
      <c r="P42" s="295"/>
    </row>
    <row r="43" spans="2:16" ht="15.75" x14ac:dyDescent="0.25">
      <c r="B43" s="291">
        <v>5</v>
      </c>
      <c r="C43" s="291">
        <v>4</v>
      </c>
      <c r="D43" s="291">
        <v>1</v>
      </c>
      <c r="E43" s="292" t="s">
        <v>88</v>
      </c>
      <c r="F43" s="293">
        <v>167</v>
      </c>
      <c r="G43" s="293">
        <v>232</v>
      </c>
      <c r="H43" s="293">
        <v>172</v>
      </c>
      <c r="I43" s="294">
        <v>571</v>
      </c>
      <c r="J43" s="294">
        <v>190</v>
      </c>
      <c r="K43" s="295"/>
      <c r="L43" s="293"/>
      <c r="M43" s="293"/>
      <c r="N43" s="293"/>
      <c r="O43" s="295"/>
      <c r="P43" s="295"/>
    </row>
    <row r="44" spans="2:16" ht="15.75" x14ac:dyDescent="0.25">
      <c r="B44" s="291">
        <v>6</v>
      </c>
      <c r="C44" s="291">
        <v>6</v>
      </c>
      <c r="D44" s="291">
        <v>3</v>
      </c>
      <c r="E44" s="292" t="s">
        <v>37</v>
      </c>
      <c r="F44" s="293">
        <v>214</v>
      </c>
      <c r="G44" s="293">
        <v>169</v>
      </c>
      <c r="H44" s="293">
        <v>167</v>
      </c>
      <c r="I44" s="294">
        <v>550</v>
      </c>
      <c r="J44" s="294">
        <v>183</v>
      </c>
      <c r="K44" s="295"/>
      <c r="L44" s="293">
        <v>3</v>
      </c>
      <c r="M44" s="293">
        <v>3</v>
      </c>
      <c r="N44" s="293">
        <v>128</v>
      </c>
      <c r="O44" s="295"/>
      <c r="P44" s="295"/>
    </row>
    <row r="45" spans="2:16" ht="15.75" x14ac:dyDescent="0.25">
      <c r="B45" s="291">
        <v>7</v>
      </c>
      <c r="C45" s="291">
        <v>4</v>
      </c>
      <c r="D45" s="291">
        <v>2</v>
      </c>
      <c r="E45" s="292" t="s">
        <v>22</v>
      </c>
      <c r="F45" s="293">
        <v>158</v>
      </c>
      <c r="G45" s="293">
        <v>213</v>
      </c>
      <c r="H45" s="293">
        <v>167</v>
      </c>
      <c r="I45" s="294">
        <v>545</v>
      </c>
      <c r="J45" s="294">
        <v>182</v>
      </c>
      <c r="K45" s="295"/>
      <c r="L45" s="293">
        <v>6</v>
      </c>
      <c r="M45" s="293">
        <v>3</v>
      </c>
      <c r="N45" s="293">
        <v>165</v>
      </c>
      <c r="O45" s="295"/>
      <c r="P45" s="295"/>
    </row>
    <row r="46" spans="2:16" ht="15.75" x14ac:dyDescent="0.25">
      <c r="B46" s="291">
        <v>8</v>
      </c>
      <c r="C46" s="291">
        <v>6</v>
      </c>
      <c r="D46" s="291">
        <v>2</v>
      </c>
      <c r="E46" s="292" t="s">
        <v>12</v>
      </c>
      <c r="F46" s="293">
        <v>160</v>
      </c>
      <c r="G46" s="293">
        <v>182</v>
      </c>
      <c r="H46" s="293">
        <v>188</v>
      </c>
      <c r="I46" s="294">
        <v>530</v>
      </c>
      <c r="J46" s="294">
        <v>177</v>
      </c>
      <c r="K46" s="295"/>
      <c r="L46" s="293">
        <v>2</v>
      </c>
      <c r="M46" s="293">
        <v>3</v>
      </c>
      <c r="N46" s="293">
        <v>150</v>
      </c>
      <c r="O46" s="295"/>
      <c r="P46" s="295"/>
    </row>
    <row r="47" spans="2:16" ht="15.75" x14ac:dyDescent="0.25">
      <c r="B47" s="291">
        <v>8</v>
      </c>
      <c r="C47" s="291">
        <v>1</v>
      </c>
      <c r="D47" s="291">
        <v>3</v>
      </c>
      <c r="E47" s="292" t="s">
        <v>156</v>
      </c>
      <c r="F47" s="293">
        <v>129</v>
      </c>
      <c r="G47" s="293">
        <v>163</v>
      </c>
      <c r="H47" s="293">
        <v>180</v>
      </c>
      <c r="I47" s="294">
        <v>531</v>
      </c>
      <c r="J47" s="294">
        <v>177</v>
      </c>
      <c r="K47" s="295"/>
      <c r="L47" s="293">
        <v>6</v>
      </c>
      <c r="M47" s="293">
        <v>2</v>
      </c>
      <c r="N47" s="293">
        <v>188</v>
      </c>
      <c r="O47" s="295"/>
      <c r="P47" s="295"/>
    </row>
    <row r="48" spans="2:16" ht="15.75" x14ac:dyDescent="0.25">
      <c r="B48" s="291">
        <v>10</v>
      </c>
      <c r="C48" s="291">
        <v>3</v>
      </c>
      <c r="D48" s="291">
        <v>1</v>
      </c>
      <c r="E48" s="292" t="s">
        <v>79</v>
      </c>
      <c r="F48" s="293">
        <v>162</v>
      </c>
      <c r="G48" s="293">
        <v>174</v>
      </c>
      <c r="H48" s="293">
        <v>189</v>
      </c>
      <c r="I48" s="294">
        <v>525</v>
      </c>
      <c r="J48" s="294">
        <v>175</v>
      </c>
      <c r="K48" s="295"/>
      <c r="L48" s="293">
        <v>1</v>
      </c>
      <c r="M48" s="293">
        <v>1</v>
      </c>
      <c r="N48" s="293">
        <v>134</v>
      </c>
      <c r="O48" s="295"/>
      <c r="P48" s="295"/>
    </row>
    <row r="49" spans="2:16" ht="15.75" x14ac:dyDescent="0.25">
      <c r="B49" s="291">
        <v>11</v>
      </c>
      <c r="C49" s="291">
        <v>1</v>
      </c>
      <c r="D49" s="291">
        <v>1</v>
      </c>
      <c r="E49" s="292" t="s">
        <v>30</v>
      </c>
      <c r="F49" s="293">
        <v>163</v>
      </c>
      <c r="G49" s="293">
        <v>172</v>
      </c>
      <c r="H49" s="293">
        <v>169</v>
      </c>
      <c r="I49" s="294">
        <v>523</v>
      </c>
      <c r="J49" s="294">
        <v>174</v>
      </c>
      <c r="K49" s="295"/>
      <c r="L49" s="293">
        <v>6</v>
      </c>
      <c r="M49" s="293">
        <v>1</v>
      </c>
      <c r="N49" s="293">
        <v>182</v>
      </c>
      <c r="O49" s="295"/>
      <c r="P49" s="295"/>
    </row>
    <row r="50" spans="2:16" ht="15.75" x14ac:dyDescent="0.25">
      <c r="B50" s="291">
        <v>12</v>
      </c>
      <c r="C50" s="291">
        <v>2</v>
      </c>
      <c r="D50" s="291">
        <v>3</v>
      </c>
      <c r="E50" s="292" t="s">
        <v>23</v>
      </c>
      <c r="F50" s="293">
        <v>183</v>
      </c>
      <c r="G50" s="293">
        <v>178</v>
      </c>
      <c r="H50" s="293">
        <v>146</v>
      </c>
      <c r="I50" s="294">
        <v>519</v>
      </c>
      <c r="J50" s="294">
        <v>173</v>
      </c>
      <c r="K50" s="295"/>
      <c r="L50" s="293">
        <v>3</v>
      </c>
      <c r="M50" s="293">
        <v>1</v>
      </c>
      <c r="N50" s="293">
        <v>158</v>
      </c>
      <c r="O50" s="295"/>
      <c r="P50" s="295"/>
    </row>
    <row r="51" spans="2:16" ht="15.75" x14ac:dyDescent="0.25">
      <c r="B51" s="262">
        <v>13</v>
      </c>
      <c r="C51" s="262">
        <v>5</v>
      </c>
      <c r="D51" s="262">
        <v>3</v>
      </c>
      <c r="E51" s="263" t="s">
        <v>9</v>
      </c>
      <c r="F51" s="264">
        <v>163</v>
      </c>
      <c r="G51" s="264">
        <v>177</v>
      </c>
      <c r="H51" s="264">
        <v>143</v>
      </c>
      <c r="I51" s="265">
        <v>516</v>
      </c>
      <c r="J51" s="265">
        <v>172</v>
      </c>
      <c r="K51" s="61"/>
      <c r="L51" s="264">
        <v>4</v>
      </c>
      <c r="M51" s="264">
        <v>2</v>
      </c>
      <c r="N51" s="264">
        <v>176</v>
      </c>
      <c r="O51" s="61"/>
      <c r="P51" s="61"/>
    </row>
    <row r="52" spans="2:16" ht="15.75" x14ac:dyDescent="0.25">
      <c r="B52" s="262">
        <v>14</v>
      </c>
      <c r="C52" s="262">
        <v>6</v>
      </c>
      <c r="D52" s="262">
        <v>1</v>
      </c>
      <c r="E52" s="263" t="s">
        <v>15</v>
      </c>
      <c r="F52" s="264">
        <v>151</v>
      </c>
      <c r="G52" s="264">
        <v>163</v>
      </c>
      <c r="H52" s="264">
        <v>147</v>
      </c>
      <c r="I52" s="265">
        <v>513</v>
      </c>
      <c r="J52" s="265">
        <v>171</v>
      </c>
      <c r="K52" s="61"/>
      <c r="L52" s="264">
        <v>2</v>
      </c>
      <c r="M52" s="264">
        <v>1</v>
      </c>
      <c r="N52" s="264">
        <v>199</v>
      </c>
      <c r="O52" s="61"/>
      <c r="P52" s="61"/>
    </row>
    <row r="53" spans="2:16" ht="15.75" x14ac:dyDescent="0.25">
      <c r="B53" s="262">
        <v>15</v>
      </c>
      <c r="C53" s="262">
        <v>3</v>
      </c>
      <c r="D53" s="262">
        <v>3</v>
      </c>
      <c r="E53" s="263" t="s">
        <v>10</v>
      </c>
      <c r="F53" s="264">
        <v>176</v>
      </c>
      <c r="G53" s="264">
        <v>145</v>
      </c>
      <c r="H53" s="264">
        <v>132</v>
      </c>
      <c r="I53" s="265">
        <v>505</v>
      </c>
      <c r="J53" s="265">
        <v>168</v>
      </c>
      <c r="K53" s="61"/>
      <c r="L53" s="264">
        <v>1</v>
      </c>
      <c r="M53" s="264">
        <v>3</v>
      </c>
      <c r="N53" s="264">
        <v>184</v>
      </c>
      <c r="O53" s="61"/>
      <c r="P53" s="61"/>
    </row>
    <row r="54" spans="2:16" ht="15.75" x14ac:dyDescent="0.25">
      <c r="B54" s="262">
        <v>16</v>
      </c>
      <c r="C54" s="262">
        <v>3</v>
      </c>
      <c r="D54" s="262">
        <v>2</v>
      </c>
      <c r="E54" s="263" t="s">
        <v>27</v>
      </c>
      <c r="F54" s="264">
        <v>130</v>
      </c>
      <c r="G54" s="264">
        <v>104</v>
      </c>
      <c r="H54" s="264">
        <v>162</v>
      </c>
      <c r="I54" s="265">
        <v>468</v>
      </c>
      <c r="J54" s="265">
        <v>156</v>
      </c>
      <c r="K54" s="61"/>
      <c r="L54" s="264">
        <v>4</v>
      </c>
      <c r="M54" s="264">
        <v>3</v>
      </c>
      <c r="N54" s="264">
        <v>176</v>
      </c>
      <c r="O54" s="61"/>
      <c r="P54" s="61"/>
    </row>
    <row r="55" spans="2:16" ht="15.75" x14ac:dyDescent="0.25">
      <c r="B55" s="262">
        <v>17</v>
      </c>
      <c r="C55" s="262">
        <v>2</v>
      </c>
      <c r="D55" s="262">
        <v>1</v>
      </c>
      <c r="E55" s="263" t="s">
        <v>8</v>
      </c>
      <c r="F55" s="264">
        <v>133</v>
      </c>
      <c r="G55" s="264">
        <v>195</v>
      </c>
      <c r="H55" s="264">
        <v>138</v>
      </c>
      <c r="I55" s="265">
        <v>466</v>
      </c>
      <c r="J55" s="265">
        <v>155</v>
      </c>
      <c r="K55" s="61"/>
      <c r="L55" s="264">
        <v>4</v>
      </c>
      <c r="M55" s="264">
        <v>1</v>
      </c>
      <c r="N55" s="264">
        <v>124</v>
      </c>
      <c r="O55" s="61"/>
      <c r="P55" s="61"/>
    </row>
    <row r="56" spans="2:16" ht="15.75" x14ac:dyDescent="0.25">
      <c r="B56" s="262">
        <v>18</v>
      </c>
      <c r="C56" s="262">
        <v>5</v>
      </c>
      <c r="D56" s="262">
        <v>1</v>
      </c>
      <c r="E56" s="263" t="s">
        <v>160</v>
      </c>
      <c r="F56" s="264">
        <v>134</v>
      </c>
      <c r="G56" s="264">
        <v>104</v>
      </c>
      <c r="H56" s="264">
        <v>173</v>
      </c>
      <c r="I56" s="265">
        <v>411</v>
      </c>
      <c r="J56" s="265">
        <v>137</v>
      </c>
      <c r="K56" s="61"/>
      <c r="L56" s="61"/>
      <c r="M56" s="61"/>
      <c r="N56" s="61"/>
      <c r="O56" s="61"/>
      <c r="P56" s="61"/>
    </row>
    <row r="58" spans="2:16" x14ac:dyDescent="0.2">
      <c r="E58" s="266" t="s">
        <v>44</v>
      </c>
    </row>
    <row r="59" spans="2:16" ht="15.75" x14ac:dyDescent="0.25">
      <c r="J59" s="300" t="s">
        <v>142</v>
      </c>
      <c r="K59" s="300"/>
    </row>
    <row r="60" spans="2:16" ht="15.75" x14ac:dyDescent="0.25">
      <c r="B60" s="267" t="s">
        <v>113</v>
      </c>
      <c r="C60" s="267" t="s">
        <v>144</v>
      </c>
      <c r="D60" s="267" t="s">
        <v>145</v>
      </c>
      <c r="E60" s="267" t="s">
        <v>32</v>
      </c>
      <c r="F60" s="267" t="s">
        <v>61</v>
      </c>
      <c r="G60" s="267" t="s">
        <v>62</v>
      </c>
      <c r="H60" s="267" t="s">
        <v>35</v>
      </c>
      <c r="I60" s="267" t="s">
        <v>36</v>
      </c>
      <c r="J60" s="289" t="s">
        <v>144</v>
      </c>
      <c r="K60" s="289" t="s">
        <v>61</v>
      </c>
    </row>
    <row r="61" spans="2:16" ht="15.75" x14ac:dyDescent="0.25">
      <c r="B61" s="291">
        <v>1</v>
      </c>
      <c r="C61" s="291">
        <v>2</v>
      </c>
      <c r="D61" s="291">
        <v>2</v>
      </c>
      <c r="E61" s="292" t="s">
        <v>23</v>
      </c>
      <c r="F61" s="293">
        <v>205</v>
      </c>
      <c r="G61" s="293">
        <v>220</v>
      </c>
      <c r="H61" s="294">
        <v>425</v>
      </c>
      <c r="I61" s="296">
        <v>212.5</v>
      </c>
      <c r="J61" s="295"/>
      <c r="K61" s="295"/>
    </row>
    <row r="62" spans="2:16" ht="15.75" x14ac:dyDescent="0.25">
      <c r="B62" s="291">
        <v>2</v>
      </c>
      <c r="C62" s="291">
        <v>5</v>
      </c>
      <c r="D62" s="291">
        <v>2</v>
      </c>
      <c r="E62" s="292" t="s">
        <v>13</v>
      </c>
      <c r="F62" s="293">
        <v>218</v>
      </c>
      <c r="G62" s="293">
        <v>147</v>
      </c>
      <c r="H62" s="294">
        <v>365</v>
      </c>
      <c r="I62" s="296">
        <v>182.5</v>
      </c>
      <c r="J62" s="295"/>
      <c r="K62" s="295"/>
    </row>
    <row r="63" spans="2:16" ht="15.75" x14ac:dyDescent="0.25">
      <c r="B63" s="291">
        <v>3</v>
      </c>
      <c r="C63" s="291">
        <v>6</v>
      </c>
      <c r="D63" s="291">
        <v>1</v>
      </c>
      <c r="E63" s="292" t="s">
        <v>37</v>
      </c>
      <c r="F63" s="293">
        <v>162</v>
      </c>
      <c r="G63" s="293">
        <v>200</v>
      </c>
      <c r="H63" s="294">
        <v>362</v>
      </c>
      <c r="I63" s="296">
        <v>181</v>
      </c>
      <c r="J63" s="293">
        <v>2</v>
      </c>
      <c r="K63" s="293">
        <v>76</v>
      </c>
    </row>
    <row r="64" spans="2:16" ht="15.75" x14ac:dyDescent="0.25">
      <c r="B64" s="262">
        <v>4</v>
      </c>
      <c r="C64" s="262">
        <v>3</v>
      </c>
      <c r="D64" s="262">
        <v>2</v>
      </c>
      <c r="E64" s="263" t="s">
        <v>22</v>
      </c>
      <c r="F64" s="264">
        <v>166</v>
      </c>
      <c r="G64" s="264">
        <v>196</v>
      </c>
      <c r="H64" s="265">
        <v>362</v>
      </c>
      <c r="I64" s="268">
        <v>181</v>
      </c>
      <c r="J64" s="264">
        <v>3</v>
      </c>
      <c r="K64" s="264">
        <v>30</v>
      </c>
    </row>
    <row r="65" spans="2:11" ht="15.75" x14ac:dyDescent="0.25">
      <c r="B65" s="262">
        <v>5</v>
      </c>
      <c r="C65" s="262">
        <v>5</v>
      </c>
      <c r="D65" s="262">
        <v>1</v>
      </c>
      <c r="E65" s="263" t="s">
        <v>79</v>
      </c>
      <c r="F65" s="264">
        <v>206</v>
      </c>
      <c r="G65" s="264">
        <v>151</v>
      </c>
      <c r="H65" s="265">
        <v>357</v>
      </c>
      <c r="I65" s="268">
        <v>178.5</v>
      </c>
      <c r="J65" s="61"/>
      <c r="K65" s="61"/>
    </row>
    <row r="66" spans="2:11" ht="15.75" x14ac:dyDescent="0.25">
      <c r="B66" s="262">
        <v>6</v>
      </c>
      <c r="C66" s="262">
        <v>3</v>
      </c>
      <c r="D66" s="262">
        <v>1</v>
      </c>
      <c r="E66" s="263" t="s">
        <v>30</v>
      </c>
      <c r="F66" s="264">
        <v>186</v>
      </c>
      <c r="G66" s="264">
        <v>161</v>
      </c>
      <c r="H66" s="265">
        <v>347</v>
      </c>
      <c r="I66" s="268">
        <v>173.5</v>
      </c>
      <c r="J66" s="61"/>
      <c r="K66" s="61"/>
    </row>
    <row r="67" spans="2:11" ht="15.75" x14ac:dyDescent="0.25">
      <c r="B67" s="262">
        <v>7</v>
      </c>
      <c r="C67" s="262">
        <v>6</v>
      </c>
      <c r="D67" s="262">
        <v>2</v>
      </c>
      <c r="E67" s="263" t="s">
        <v>115</v>
      </c>
      <c r="F67" s="264">
        <v>173</v>
      </c>
      <c r="G67" s="264">
        <v>173</v>
      </c>
      <c r="H67" s="265">
        <v>346</v>
      </c>
      <c r="I67" s="268">
        <v>173</v>
      </c>
      <c r="J67" s="61"/>
      <c r="K67" s="61"/>
    </row>
    <row r="68" spans="2:11" ht="15.75" x14ac:dyDescent="0.25">
      <c r="B68" s="262">
        <v>8</v>
      </c>
      <c r="C68" s="262">
        <v>4</v>
      </c>
      <c r="D68" s="262">
        <v>1</v>
      </c>
      <c r="E68" s="263" t="s">
        <v>12</v>
      </c>
      <c r="F68" s="264">
        <v>155</v>
      </c>
      <c r="G68" s="264">
        <v>188</v>
      </c>
      <c r="H68" s="265">
        <v>343</v>
      </c>
      <c r="I68" s="268">
        <v>171.5</v>
      </c>
      <c r="J68" s="61"/>
      <c r="K68" s="61"/>
    </row>
    <row r="69" spans="2:11" ht="15.75" x14ac:dyDescent="0.25">
      <c r="B69" s="262">
        <v>9</v>
      </c>
      <c r="C69" s="262">
        <v>1</v>
      </c>
      <c r="D69" s="262">
        <v>1</v>
      </c>
      <c r="E69" s="263" t="s">
        <v>52</v>
      </c>
      <c r="F69" s="264">
        <v>161</v>
      </c>
      <c r="G69" s="264">
        <v>169</v>
      </c>
      <c r="H69" s="265">
        <v>330</v>
      </c>
      <c r="I69" s="268">
        <v>165</v>
      </c>
      <c r="J69" s="61"/>
      <c r="K69" s="61"/>
    </row>
    <row r="70" spans="2:11" ht="15.75" x14ac:dyDescent="0.25">
      <c r="B70" s="262">
        <v>10</v>
      </c>
      <c r="C70" s="262">
        <v>1</v>
      </c>
      <c r="D70" s="262">
        <v>2</v>
      </c>
      <c r="E70" s="263" t="s">
        <v>161</v>
      </c>
      <c r="F70" s="264">
        <v>151</v>
      </c>
      <c r="G70" s="264">
        <v>173</v>
      </c>
      <c r="H70" s="265">
        <v>324</v>
      </c>
      <c r="I70" s="268">
        <v>162</v>
      </c>
      <c r="J70" s="61"/>
      <c r="K70" s="61"/>
    </row>
    <row r="71" spans="2:11" ht="15.75" x14ac:dyDescent="0.25">
      <c r="B71" s="262">
        <v>11</v>
      </c>
      <c r="C71" s="262">
        <v>4</v>
      </c>
      <c r="D71" s="262">
        <v>2</v>
      </c>
      <c r="E71" s="263" t="s">
        <v>88</v>
      </c>
      <c r="F71" s="264">
        <v>147</v>
      </c>
      <c r="G71" s="264">
        <v>164</v>
      </c>
      <c r="H71" s="265">
        <v>311</v>
      </c>
      <c r="I71" s="268">
        <v>155.5</v>
      </c>
      <c r="J71" s="61"/>
      <c r="K71" s="61"/>
    </row>
    <row r="72" spans="2:11" ht="15.75" x14ac:dyDescent="0.25">
      <c r="B72" s="262">
        <v>12</v>
      </c>
      <c r="C72" s="262">
        <v>2</v>
      </c>
      <c r="D72" s="262">
        <v>1</v>
      </c>
      <c r="E72" s="263" t="s">
        <v>156</v>
      </c>
      <c r="F72" s="264">
        <v>149</v>
      </c>
      <c r="G72" s="264">
        <v>146</v>
      </c>
      <c r="H72" s="265">
        <v>295</v>
      </c>
      <c r="I72" s="268">
        <v>147.5</v>
      </c>
      <c r="J72" s="61"/>
      <c r="K72" s="61"/>
    </row>
  </sheetData>
  <mergeCells count="14">
    <mergeCell ref="J59:K59"/>
    <mergeCell ref="P4:Q4"/>
    <mergeCell ref="B37:B38"/>
    <mergeCell ref="C37:H37"/>
    <mergeCell ref="I37:I38"/>
    <mergeCell ref="J37:J38"/>
    <mergeCell ref="K37:N37"/>
    <mergeCell ref="O37:P37"/>
    <mergeCell ref="A4:A5"/>
    <mergeCell ref="B4:H4"/>
    <mergeCell ref="I4:I5"/>
    <mergeCell ref="J4:J5"/>
    <mergeCell ref="K4:K5"/>
    <mergeCell ref="L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zoomScaleSheetLayoutView="100" workbookViewId="0">
      <selection activeCell="J10" sqref="J10"/>
    </sheetView>
  </sheetViews>
  <sheetFormatPr defaultRowHeight="12.75" x14ac:dyDescent="0.2"/>
  <cols>
    <col min="1" max="1" width="9.140625" style="121"/>
    <col min="2" max="2" width="20.7109375" style="121" bestFit="1" customWidth="1"/>
    <col min="3" max="8" width="9.140625" style="121"/>
    <col min="9" max="9" width="20.140625" style="121" bestFit="1" customWidth="1"/>
    <col min="10" max="16384" width="9.140625" style="121"/>
  </cols>
  <sheetData>
    <row r="1" spans="1:7" ht="20.25" x14ac:dyDescent="0.3">
      <c r="A1" s="305" t="s">
        <v>104</v>
      </c>
      <c r="B1" s="305"/>
      <c r="C1" s="305"/>
      <c r="D1" s="305"/>
      <c r="E1" s="305"/>
      <c r="F1" s="305"/>
      <c r="G1" s="305"/>
    </row>
    <row r="2" spans="1:7" ht="13.5" thickBot="1" x14ac:dyDescent="0.25"/>
    <row r="3" spans="1:7" ht="13.5" thickBot="1" x14ac:dyDescent="0.25">
      <c r="A3" s="302" t="s">
        <v>49</v>
      </c>
      <c r="B3" s="303"/>
      <c r="C3" s="303"/>
      <c r="D3" s="303"/>
      <c r="E3" s="303"/>
      <c r="F3" s="303"/>
      <c r="G3" s="304"/>
    </row>
    <row r="4" spans="1:7" ht="13.5" thickBot="1" x14ac:dyDescent="0.25">
      <c r="A4" s="122" t="s">
        <v>0</v>
      </c>
      <c r="B4" s="123" t="s">
        <v>32</v>
      </c>
      <c r="C4" s="123" t="s">
        <v>33</v>
      </c>
      <c r="D4" s="123" t="s">
        <v>3</v>
      </c>
      <c r="E4" s="123" t="s">
        <v>34</v>
      </c>
      <c r="F4" s="123" t="s">
        <v>35</v>
      </c>
      <c r="G4" s="124" t="s">
        <v>36</v>
      </c>
    </row>
    <row r="5" spans="1:7" x14ac:dyDescent="0.2">
      <c r="A5" s="157">
        <v>1</v>
      </c>
      <c r="B5" s="158" t="s">
        <v>9</v>
      </c>
      <c r="C5" s="158">
        <v>163</v>
      </c>
      <c r="D5" s="158">
        <v>126</v>
      </c>
      <c r="E5" s="158">
        <v>242</v>
      </c>
      <c r="F5" s="158">
        <v>531</v>
      </c>
      <c r="G5" s="159">
        <v>177</v>
      </c>
    </row>
    <row r="6" spans="1:7" x14ac:dyDescent="0.2">
      <c r="A6" s="160">
        <v>2</v>
      </c>
      <c r="B6" s="161" t="s">
        <v>77</v>
      </c>
      <c r="C6" s="161">
        <v>156</v>
      </c>
      <c r="D6" s="161">
        <v>199</v>
      </c>
      <c r="E6" s="161">
        <v>164</v>
      </c>
      <c r="F6" s="161">
        <v>519</v>
      </c>
      <c r="G6" s="162">
        <v>173</v>
      </c>
    </row>
    <row r="7" spans="1:7" x14ac:dyDescent="0.2">
      <c r="A7" s="160">
        <v>3</v>
      </c>
      <c r="B7" s="161" t="s">
        <v>41</v>
      </c>
      <c r="C7" s="161">
        <v>151</v>
      </c>
      <c r="D7" s="161">
        <v>169</v>
      </c>
      <c r="E7" s="161">
        <v>139</v>
      </c>
      <c r="F7" s="161">
        <v>459</v>
      </c>
      <c r="G7" s="162">
        <v>153</v>
      </c>
    </row>
    <row r="8" spans="1:7" x14ac:dyDescent="0.2">
      <c r="A8" s="160">
        <v>4</v>
      </c>
      <c r="B8" s="161" t="s">
        <v>78</v>
      </c>
      <c r="C8" s="161">
        <v>157</v>
      </c>
      <c r="D8" s="161">
        <v>151</v>
      </c>
      <c r="E8" s="161">
        <v>151</v>
      </c>
      <c r="F8" s="161">
        <v>459</v>
      </c>
      <c r="G8" s="162">
        <v>153</v>
      </c>
    </row>
    <row r="9" spans="1:7" x14ac:dyDescent="0.2">
      <c r="A9" s="160">
        <v>5</v>
      </c>
      <c r="B9" s="161" t="s">
        <v>7</v>
      </c>
      <c r="C9" s="161">
        <v>170</v>
      </c>
      <c r="D9" s="161">
        <v>138</v>
      </c>
      <c r="E9" s="161">
        <v>142</v>
      </c>
      <c r="F9" s="161">
        <v>450</v>
      </c>
      <c r="G9" s="162">
        <v>150</v>
      </c>
    </row>
    <row r="10" spans="1:7" x14ac:dyDescent="0.2">
      <c r="A10" s="160">
        <v>6</v>
      </c>
      <c r="B10" s="161" t="s">
        <v>28</v>
      </c>
      <c r="C10" s="161">
        <v>123</v>
      </c>
      <c r="D10" s="161">
        <v>179</v>
      </c>
      <c r="E10" s="161">
        <v>143</v>
      </c>
      <c r="F10" s="161">
        <v>445</v>
      </c>
      <c r="G10" s="162">
        <v>148.333333333333</v>
      </c>
    </row>
    <row r="11" spans="1:7" x14ac:dyDescent="0.2">
      <c r="A11" s="125">
        <v>7</v>
      </c>
      <c r="B11" s="126" t="s">
        <v>79</v>
      </c>
      <c r="C11" s="126">
        <v>123</v>
      </c>
      <c r="D11" s="126">
        <v>145</v>
      </c>
      <c r="E11" s="126">
        <v>162</v>
      </c>
      <c r="F11" s="126">
        <v>430</v>
      </c>
      <c r="G11" s="127">
        <v>143.333333333333</v>
      </c>
    </row>
    <row r="12" spans="1:7" x14ac:dyDescent="0.2">
      <c r="A12" s="125">
        <v>8</v>
      </c>
      <c r="B12" s="126" t="s">
        <v>80</v>
      </c>
      <c r="C12" s="126">
        <v>138</v>
      </c>
      <c r="D12" s="126">
        <v>140</v>
      </c>
      <c r="E12" s="126">
        <v>130</v>
      </c>
      <c r="F12" s="126">
        <v>408</v>
      </c>
      <c r="G12" s="127">
        <v>136</v>
      </c>
    </row>
    <row r="13" spans="1:7" x14ac:dyDescent="0.2">
      <c r="A13" s="125">
        <v>9</v>
      </c>
      <c r="B13" s="126" t="s">
        <v>20</v>
      </c>
      <c r="C13" s="126">
        <v>127</v>
      </c>
      <c r="D13" s="126">
        <v>152</v>
      </c>
      <c r="E13" s="126">
        <v>128</v>
      </c>
      <c r="F13" s="126">
        <v>407</v>
      </c>
      <c r="G13" s="127">
        <v>135.666666666667</v>
      </c>
    </row>
    <row r="14" spans="1:7" x14ac:dyDescent="0.2">
      <c r="A14" s="125">
        <v>10</v>
      </c>
      <c r="B14" s="126" t="s">
        <v>81</v>
      </c>
      <c r="C14" s="126">
        <v>116</v>
      </c>
      <c r="D14" s="126">
        <v>155</v>
      </c>
      <c r="E14" s="126">
        <v>125</v>
      </c>
      <c r="F14" s="126">
        <v>396</v>
      </c>
      <c r="G14" s="127">
        <v>132</v>
      </c>
    </row>
    <row r="15" spans="1:7" x14ac:dyDescent="0.2">
      <c r="A15" s="125">
        <v>11</v>
      </c>
      <c r="B15" s="126" t="s">
        <v>82</v>
      </c>
      <c r="C15" s="126">
        <v>92</v>
      </c>
      <c r="D15" s="126">
        <v>153</v>
      </c>
      <c r="E15" s="126">
        <v>130</v>
      </c>
      <c r="F15" s="126">
        <v>375</v>
      </c>
      <c r="G15" s="127">
        <v>125</v>
      </c>
    </row>
    <row r="16" spans="1:7" x14ac:dyDescent="0.2">
      <c r="A16" s="125">
        <v>12</v>
      </c>
      <c r="B16" s="126" t="s">
        <v>26</v>
      </c>
      <c r="C16" s="126">
        <v>112</v>
      </c>
      <c r="D16" s="126">
        <v>126</v>
      </c>
      <c r="E16" s="126">
        <v>129</v>
      </c>
      <c r="F16" s="126">
        <v>367</v>
      </c>
      <c r="G16" s="127">
        <v>122.333333333333</v>
      </c>
    </row>
    <row r="17" spans="1:7" x14ac:dyDescent="0.2">
      <c r="A17" s="125">
        <v>13</v>
      </c>
      <c r="B17" s="126" t="s">
        <v>83</v>
      </c>
      <c r="C17" s="126">
        <v>135</v>
      </c>
      <c r="D17" s="126">
        <v>99</v>
      </c>
      <c r="E17" s="126">
        <v>121</v>
      </c>
      <c r="F17" s="126">
        <v>355</v>
      </c>
      <c r="G17" s="127">
        <v>118.333333333333</v>
      </c>
    </row>
    <row r="18" spans="1:7" ht="13.5" thickBot="1" x14ac:dyDescent="0.25">
      <c r="A18" s="128">
        <v>14</v>
      </c>
      <c r="B18" s="129" t="s">
        <v>84</v>
      </c>
      <c r="C18" s="129">
        <v>104</v>
      </c>
      <c r="D18" s="129">
        <v>118</v>
      </c>
      <c r="E18" s="129">
        <v>80</v>
      </c>
      <c r="F18" s="129">
        <v>302</v>
      </c>
      <c r="G18" s="130">
        <v>100.666666666667</v>
      </c>
    </row>
    <row r="20" spans="1:7" ht="13.5" thickBot="1" x14ac:dyDescent="0.25"/>
    <row r="21" spans="1:7" ht="13.5" thickBot="1" x14ac:dyDescent="0.25">
      <c r="A21" s="302" t="s">
        <v>44</v>
      </c>
      <c r="B21" s="303"/>
      <c r="C21" s="303"/>
      <c r="D21" s="303"/>
      <c r="E21" s="303"/>
      <c r="F21" s="303"/>
      <c r="G21" s="304"/>
    </row>
    <row r="22" spans="1:7" ht="13.5" thickBot="1" x14ac:dyDescent="0.25">
      <c r="A22" s="122" t="s">
        <v>0</v>
      </c>
      <c r="B22" s="123" t="s">
        <v>32</v>
      </c>
      <c r="C22" s="123" t="s">
        <v>33</v>
      </c>
      <c r="D22" s="123" t="s">
        <v>3</v>
      </c>
      <c r="E22" s="123"/>
      <c r="F22" s="123" t="s">
        <v>43</v>
      </c>
      <c r="G22" s="124" t="s">
        <v>36</v>
      </c>
    </row>
    <row r="23" spans="1:7" x14ac:dyDescent="0.2">
      <c r="A23" s="157">
        <v>1</v>
      </c>
      <c r="B23" s="158" t="s">
        <v>9</v>
      </c>
      <c r="C23" s="158">
        <v>168</v>
      </c>
      <c r="D23" s="158">
        <v>179</v>
      </c>
      <c r="E23" s="158"/>
      <c r="F23" s="158">
        <v>347</v>
      </c>
      <c r="G23" s="159">
        <v>173.5</v>
      </c>
    </row>
    <row r="24" spans="1:7" x14ac:dyDescent="0.2">
      <c r="A24" s="160">
        <v>2</v>
      </c>
      <c r="B24" s="161" t="s">
        <v>7</v>
      </c>
      <c r="C24" s="161">
        <v>160</v>
      </c>
      <c r="D24" s="161">
        <v>159</v>
      </c>
      <c r="E24" s="161"/>
      <c r="F24" s="161">
        <v>319</v>
      </c>
      <c r="G24" s="162">
        <v>159.5</v>
      </c>
    </row>
    <row r="25" spans="1:7" x14ac:dyDescent="0.2">
      <c r="A25" s="160">
        <v>3</v>
      </c>
      <c r="B25" s="161" t="s">
        <v>41</v>
      </c>
      <c r="C25" s="161">
        <v>137</v>
      </c>
      <c r="D25" s="161">
        <v>152</v>
      </c>
      <c r="E25" s="161"/>
      <c r="F25" s="161">
        <v>289</v>
      </c>
      <c r="G25" s="162">
        <v>144.5</v>
      </c>
    </row>
    <row r="26" spans="1:7" x14ac:dyDescent="0.2">
      <c r="A26" s="125">
        <v>4</v>
      </c>
      <c r="B26" s="126" t="s">
        <v>78</v>
      </c>
      <c r="C26" s="126">
        <v>138</v>
      </c>
      <c r="D26" s="126">
        <v>136</v>
      </c>
      <c r="E26" s="126"/>
      <c r="F26" s="126">
        <v>274</v>
      </c>
      <c r="G26" s="127">
        <v>137</v>
      </c>
    </row>
    <row r="27" spans="1:7" x14ac:dyDescent="0.2">
      <c r="A27" s="125">
        <v>5</v>
      </c>
      <c r="B27" s="126" t="s">
        <v>28</v>
      </c>
      <c r="C27" s="126">
        <v>146</v>
      </c>
      <c r="D27" s="126">
        <v>123</v>
      </c>
      <c r="E27" s="126"/>
      <c r="F27" s="126">
        <v>269</v>
      </c>
      <c r="G27" s="127">
        <v>134.5</v>
      </c>
    </row>
    <row r="28" spans="1:7" ht="13.5" thickBot="1" x14ac:dyDescent="0.25">
      <c r="A28" s="128">
        <v>6</v>
      </c>
      <c r="B28" s="129" t="s">
        <v>77</v>
      </c>
      <c r="C28" s="129">
        <v>133</v>
      </c>
      <c r="D28" s="129">
        <v>105</v>
      </c>
      <c r="E28" s="129"/>
      <c r="F28" s="129">
        <v>238</v>
      </c>
      <c r="G28" s="130">
        <v>119</v>
      </c>
    </row>
  </sheetData>
  <mergeCells count="3">
    <mergeCell ref="A3:G3"/>
    <mergeCell ref="A21:G21"/>
    <mergeCell ref="A1:G1"/>
  </mergeCells>
  <phoneticPr fontId="16" type="noConversion"/>
  <pageMargins left="0.75" right="0.75" top="1" bottom="1" header="0.5" footer="0.5"/>
  <pageSetup paperSize="9" scale="8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A22" workbookViewId="0">
      <selection activeCell="I33" sqref="I33"/>
    </sheetView>
  </sheetViews>
  <sheetFormatPr defaultRowHeight="12.75" x14ac:dyDescent="0.2"/>
  <cols>
    <col min="2" max="2" width="11.140625" bestFit="1" customWidth="1"/>
    <col min="3" max="3" width="11.28515625" bestFit="1" customWidth="1"/>
    <col min="4" max="4" width="8" bestFit="1" customWidth="1"/>
    <col min="5" max="5" width="23.28515625" bestFit="1" customWidth="1"/>
    <col min="6" max="8" width="8.5703125" bestFit="1" customWidth="1"/>
    <col min="9" max="10" width="11.42578125" bestFit="1" customWidth="1"/>
    <col min="11" max="11" width="10.85546875" customWidth="1"/>
    <col min="12" max="12" width="11.42578125" bestFit="1" customWidth="1"/>
    <col min="13" max="13" width="11.140625" bestFit="1" customWidth="1"/>
    <col min="14" max="14" width="11.28515625" bestFit="1" customWidth="1"/>
    <col min="16" max="16" width="11.28515625" bestFit="1" customWidth="1"/>
    <col min="17" max="17" width="8.5703125" bestFit="1" customWidth="1"/>
  </cols>
  <sheetData>
    <row r="1" spans="1:17" x14ac:dyDescent="0.2">
      <c r="D1" s="266"/>
      <c r="E1" s="266" t="s">
        <v>146</v>
      </c>
    </row>
    <row r="3" spans="1:17" ht="15.75" x14ac:dyDescent="0.25">
      <c r="A3" s="331" t="s">
        <v>113</v>
      </c>
      <c r="B3" s="300" t="s">
        <v>139</v>
      </c>
      <c r="C3" s="300"/>
      <c r="D3" s="300"/>
      <c r="E3" s="300"/>
      <c r="F3" s="300"/>
      <c r="G3" s="300"/>
      <c r="H3" s="300"/>
      <c r="I3" s="331" t="s">
        <v>140</v>
      </c>
      <c r="J3" s="331" t="s">
        <v>35</v>
      </c>
      <c r="K3" s="331" t="s">
        <v>36</v>
      </c>
      <c r="L3" s="300" t="s">
        <v>141</v>
      </c>
      <c r="M3" s="300"/>
      <c r="N3" s="300"/>
      <c r="O3" s="300"/>
      <c r="P3" s="300" t="s">
        <v>142</v>
      </c>
      <c r="Q3" s="300"/>
    </row>
    <row r="4" spans="1:17" ht="15.75" x14ac:dyDescent="0.25">
      <c r="A4" s="331"/>
      <c r="B4" s="297" t="s">
        <v>143</v>
      </c>
      <c r="C4" s="297" t="s">
        <v>144</v>
      </c>
      <c r="D4" s="297" t="s">
        <v>145</v>
      </c>
      <c r="E4" s="297" t="s">
        <v>32</v>
      </c>
      <c r="F4" s="297" t="s">
        <v>61</v>
      </c>
      <c r="G4" s="297" t="s">
        <v>62</v>
      </c>
      <c r="H4" s="297" t="s">
        <v>63</v>
      </c>
      <c r="I4" s="331"/>
      <c r="J4" s="331"/>
      <c r="K4" s="331"/>
      <c r="L4" s="297" t="s">
        <v>143</v>
      </c>
      <c r="M4" s="297" t="s">
        <v>144</v>
      </c>
      <c r="N4" s="297" t="s">
        <v>145</v>
      </c>
      <c r="O4" s="297" t="s">
        <v>61</v>
      </c>
      <c r="P4" s="297" t="s">
        <v>144</v>
      </c>
      <c r="Q4" s="297" t="s">
        <v>61</v>
      </c>
    </row>
    <row r="5" spans="1:17" ht="15.75" x14ac:dyDescent="0.25">
      <c r="A5" s="262">
        <f t="shared" ref="A5:A22" si="0">IF(K4=K5,A4,ROW()-5)</f>
        <v>0</v>
      </c>
      <c r="B5" s="262"/>
      <c r="C5" s="262">
        <v>6</v>
      </c>
      <c r="D5" s="262">
        <v>1</v>
      </c>
      <c r="E5" s="263" t="s">
        <v>8</v>
      </c>
      <c r="F5" s="264">
        <v>167</v>
      </c>
      <c r="G5" s="264">
        <v>151</v>
      </c>
      <c r="H5" s="264">
        <v>180</v>
      </c>
      <c r="I5" s="264"/>
      <c r="J5" s="265">
        <f t="shared" ref="J5:J30" si="1">IF(O5&gt;0,SUM(F5:I5,O5)-MIN(F5:H5,O5),SUM(F5:I5))</f>
        <v>569</v>
      </c>
      <c r="K5" s="265">
        <f t="shared" ref="K5:K30" si="2">ROUND(J5/3,0)</f>
        <v>190</v>
      </c>
      <c r="L5" s="264"/>
      <c r="M5" s="264">
        <v>6</v>
      </c>
      <c r="N5" s="264">
        <v>2</v>
      </c>
      <c r="O5" s="264">
        <v>222</v>
      </c>
      <c r="P5" s="61"/>
      <c r="Q5" s="61"/>
    </row>
    <row r="6" spans="1:17" ht="15.75" x14ac:dyDescent="0.25">
      <c r="A6" s="262">
        <f t="shared" si="0"/>
        <v>1</v>
      </c>
      <c r="B6" s="262"/>
      <c r="C6" s="262">
        <v>3</v>
      </c>
      <c r="D6" s="262">
        <v>4</v>
      </c>
      <c r="E6" s="263" t="s">
        <v>10</v>
      </c>
      <c r="F6" s="264">
        <v>220</v>
      </c>
      <c r="G6" s="264">
        <v>200</v>
      </c>
      <c r="H6" s="264">
        <v>148</v>
      </c>
      <c r="I6" s="264"/>
      <c r="J6" s="265">
        <f t="shared" si="1"/>
        <v>568</v>
      </c>
      <c r="K6" s="265">
        <f t="shared" si="2"/>
        <v>189</v>
      </c>
      <c r="L6" s="264"/>
      <c r="M6" s="264"/>
      <c r="N6" s="264"/>
      <c r="O6" s="264"/>
      <c r="P6" s="61"/>
      <c r="Q6" s="61"/>
    </row>
    <row r="7" spans="1:17" ht="15.75" x14ac:dyDescent="0.25">
      <c r="A7" s="262">
        <f t="shared" si="0"/>
        <v>2</v>
      </c>
      <c r="B7" s="262"/>
      <c r="C7" s="262">
        <v>5</v>
      </c>
      <c r="D7" s="262">
        <v>2</v>
      </c>
      <c r="E7" s="263" t="s">
        <v>9</v>
      </c>
      <c r="F7" s="264">
        <v>172</v>
      </c>
      <c r="G7" s="264">
        <v>185</v>
      </c>
      <c r="H7" s="264">
        <v>172</v>
      </c>
      <c r="I7" s="264">
        <v>8</v>
      </c>
      <c r="J7" s="265">
        <f t="shared" si="1"/>
        <v>560</v>
      </c>
      <c r="K7" s="265">
        <f t="shared" si="2"/>
        <v>187</v>
      </c>
      <c r="L7" s="264"/>
      <c r="M7" s="264">
        <v>2</v>
      </c>
      <c r="N7" s="264">
        <v>1</v>
      </c>
      <c r="O7" s="264">
        <v>195</v>
      </c>
      <c r="P7" s="61"/>
      <c r="Q7" s="61"/>
    </row>
    <row r="8" spans="1:17" ht="15.75" x14ac:dyDescent="0.25">
      <c r="A8" s="262">
        <f t="shared" si="0"/>
        <v>3</v>
      </c>
      <c r="B8" s="262"/>
      <c r="C8" s="262">
        <v>5</v>
      </c>
      <c r="D8" s="262">
        <v>1</v>
      </c>
      <c r="E8" s="263" t="s">
        <v>29</v>
      </c>
      <c r="F8" s="264">
        <v>158</v>
      </c>
      <c r="G8" s="264">
        <v>192</v>
      </c>
      <c r="H8" s="264">
        <v>206</v>
      </c>
      <c r="I8" s="264"/>
      <c r="J8" s="265">
        <f t="shared" si="1"/>
        <v>556</v>
      </c>
      <c r="K8" s="265">
        <f t="shared" si="2"/>
        <v>185</v>
      </c>
      <c r="L8" s="264"/>
      <c r="M8" s="264"/>
      <c r="N8" s="264"/>
      <c r="O8" s="264"/>
      <c r="P8" s="61"/>
      <c r="Q8" s="61"/>
    </row>
    <row r="9" spans="1:17" ht="15.75" x14ac:dyDescent="0.25">
      <c r="A9" s="262">
        <f t="shared" si="0"/>
        <v>4</v>
      </c>
      <c r="B9" s="262"/>
      <c r="C9" s="262">
        <v>3</v>
      </c>
      <c r="D9" s="262">
        <v>1</v>
      </c>
      <c r="E9" s="263" t="s">
        <v>22</v>
      </c>
      <c r="F9" s="264">
        <v>158</v>
      </c>
      <c r="G9" s="264">
        <v>201</v>
      </c>
      <c r="H9" s="264">
        <v>179</v>
      </c>
      <c r="I9" s="264"/>
      <c r="J9" s="265">
        <f t="shared" si="1"/>
        <v>538</v>
      </c>
      <c r="K9" s="265">
        <f t="shared" si="2"/>
        <v>179</v>
      </c>
      <c r="L9" s="264"/>
      <c r="M9" s="264"/>
      <c r="N9" s="264"/>
      <c r="O9" s="264"/>
      <c r="P9" s="61"/>
      <c r="Q9" s="61"/>
    </row>
    <row r="10" spans="1:17" ht="15.75" x14ac:dyDescent="0.25">
      <c r="A10" s="262">
        <f t="shared" si="0"/>
        <v>5</v>
      </c>
      <c r="B10" s="262"/>
      <c r="C10" s="262">
        <v>4</v>
      </c>
      <c r="D10" s="262">
        <v>2</v>
      </c>
      <c r="E10" s="263" t="s">
        <v>97</v>
      </c>
      <c r="F10" s="264">
        <v>143</v>
      </c>
      <c r="G10" s="264">
        <v>202</v>
      </c>
      <c r="H10" s="264">
        <v>152</v>
      </c>
      <c r="I10" s="264">
        <v>8</v>
      </c>
      <c r="J10" s="265">
        <f t="shared" si="1"/>
        <v>531</v>
      </c>
      <c r="K10" s="265">
        <f t="shared" si="2"/>
        <v>177</v>
      </c>
      <c r="L10" s="264"/>
      <c r="M10" s="264">
        <v>5</v>
      </c>
      <c r="N10" s="264">
        <v>2</v>
      </c>
      <c r="O10" s="264">
        <v>169</v>
      </c>
      <c r="P10" s="61"/>
      <c r="Q10" s="61"/>
    </row>
    <row r="11" spans="1:17" ht="15.75" x14ac:dyDescent="0.25">
      <c r="A11" s="262">
        <f t="shared" si="0"/>
        <v>6</v>
      </c>
      <c r="B11" s="262"/>
      <c r="C11" s="262">
        <v>4</v>
      </c>
      <c r="D11" s="262">
        <v>1</v>
      </c>
      <c r="E11" s="263" t="s">
        <v>14</v>
      </c>
      <c r="F11" s="264">
        <v>173</v>
      </c>
      <c r="G11" s="264">
        <v>168</v>
      </c>
      <c r="H11" s="264">
        <v>183</v>
      </c>
      <c r="I11" s="264"/>
      <c r="J11" s="265">
        <f t="shared" si="1"/>
        <v>524</v>
      </c>
      <c r="K11" s="265">
        <f t="shared" si="2"/>
        <v>175</v>
      </c>
      <c r="L11" s="264"/>
      <c r="M11" s="264"/>
      <c r="N11" s="264"/>
      <c r="O11" s="264"/>
      <c r="P11" s="61"/>
      <c r="Q11" s="61"/>
    </row>
    <row r="12" spans="1:17" ht="15.75" x14ac:dyDescent="0.25">
      <c r="A12" s="262">
        <f t="shared" si="0"/>
        <v>7</v>
      </c>
      <c r="B12" s="262"/>
      <c r="C12" s="262">
        <v>4</v>
      </c>
      <c r="D12" s="262">
        <v>3</v>
      </c>
      <c r="E12" s="263" t="s">
        <v>156</v>
      </c>
      <c r="F12" s="264">
        <v>142</v>
      </c>
      <c r="G12" s="264">
        <v>190</v>
      </c>
      <c r="H12" s="264">
        <v>189</v>
      </c>
      <c r="I12" s="264"/>
      <c r="J12" s="265">
        <f t="shared" si="1"/>
        <v>521</v>
      </c>
      <c r="K12" s="265">
        <f t="shared" si="2"/>
        <v>174</v>
      </c>
      <c r="L12" s="264"/>
      <c r="M12" s="264"/>
      <c r="N12" s="264"/>
      <c r="O12" s="264"/>
      <c r="P12" s="61"/>
      <c r="Q12" s="61"/>
    </row>
    <row r="13" spans="1:17" ht="15.75" x14ac:dyDescent="0.25">
      <c r="A13" s="262">
        <f t="shared" si="0"/>
        <v>8</v>
      </c>
      <c r="B13" s="262"/>
      <c r="C13" s="262">
        <v>4</v>
      </c>
      <c r="D13" s="262">
        <v>5</v>
      </c>
      <c r="E13" s="263" t="s">
        <v>30</v>
      </c>
      <c r="F13" s="264">
        <v>160</v>
      </c>
      <c r="G13" s="264">
        <v>168</v>
      </c>
      <c r="H13" s="264">
        <v>155</v>
      </c>
      <c r="I13" s="264"/>
      <c r="J13" s="265">
        <f t="shared" si="1"/>
        <v>517</v>
      </c>
      <c r="K13" s="265">
        <f t="shared" si="2"/>
        <v>172</v>
      </c>
      <c r="L13" s="264"/>
      <c r="M13" s="264">
        <v>1</v>
      </c>
      <c r="N13" s="264">
        <v>1</v>
      </c>
      <c r="O13" s="264">
        <v>189</v>
      </c>
      <c r="P13" s="61"/>
      <c r="Q13" s="61"/>
    </row>
    <row r="14" spans="1:17" ht="15.75" x14ac:dyDescent="0.25">
      <c r="A14" s="262">
        <f t="shared" si="0"/>
        <v>9</v>
      </c>
      <c r="B14" s="262"/>
      <c r="C14" s="262">
        <v>5</v>
      </c>
      <c r="D14" s="262">
        <v>4</v>
      </c>
      <c r="E14" s="263" t="s">
        <v>21</v>
      </c>
      <c r="F14" s="264">
        <v>175</v>
      </c>
      <c r="G14" s="264">
        <v>168</v>
      </c>
      <c r="H14" s="264">
        <v>157</v>
      </c>
      <c r="I14" s="264"/>
      <c r="J14" s="265">
        <f t="shared" si="1"/>
        <v>511</v>
      </c>
      <c r="K14" s="265">
        <f t="shared" si="2"/>
        <v>170</v>
      </c>
      <c r="L14" s="264"/>
      <c r="M14" s="264">
        <v>6</v>
      </c>
      <c r="N14" s="264">
        <v>1</v>
      </c>
      <c r="O14" s="264">
        <v>168</v>
      </c>
      <c r="P14" s="61"/>
      <c r="Q14" s="61"/>
    </row>
    <row r="15" spans="1:17" ht="15.75" x14ac:dyDescent="0.25">
      <c r="A15" s="262">
        <f t="shared" si="0"/>
        <v>9</v>
      </c>
      <c r="B15" s="262"/>
      <c r="C15" s="262">
        <v>6</v>
      </c>
      <c r="D15" s="262">
        <v>4</v>
      </c>
      <c r="E15" s="263" t="s">
        <v>15</v>
      </c>
      <c r="F15" s="264">
        <v>173</v>
      </c>
      <c r="G15" s="264">
        <v>178</v>
      </c>
      <c r="H15" s="264">
        <v>158</v>
      </c>
      <c r="I15" s="264"/>
      <c r="J15" s="265">
        <f t="shared" si="1"/>
        <v>509</v>
      </c>
      <c r="K15" s="265">
        <f t="shared" si="2"/>
        <v>170</v>
      </c>
      <c r="L15" s="264"/>
      <c r="M15" s="264"/>
      <c r="N15" s="264"/>
      <c r="O15" s="264"/>
      <c r="P15" s="61"/>
      <c r="Q15" s="61"/>
    </row>
    <row r="16" spans="1:17" ht="15.75" x14ac:dyDescent="0.25">
      <c r="A16" s="262">
        <f t="shared" si="0"/>
        <v>9</v>
      </c>
      <c r="B16" s="262"/>
      <c r="C16" s="262">
        <v>2</v>
      </c>
      <c r="D16" s="262">
        <v>2</v>
      </c>
      <c r="E16" s="263" t="s">
        <v>37</v>
      </c>
      <c r="F16" s="264">
        <v>178</v>
      </c>
      <c r="G16" s="264">
        <v>171</v>
      </c>
      <c r="H16" s="264">
        <v>160</v>
      </c>
      <c r="I16" s="264"/>
      <c r="J16" s="265">
        <f t="shared" si="1"/>
        <v>509</v>
      </c>
      <c r="K16" s="265">
        <f t="shared" si="2"/>
        <v>170</v>
      </c>
      <c r="L16" s="264"/>
      <c r="M16" s="264"/>
      <c r="N16" s="264"/>
      <c r="O16" s="264"/>
      <c r="P16" s="61"/>
      <c r="Q16" s="61"/>
    </row>
    <row r="17" spans="1:17" ht="15.75" x14ac:dyDescent="0.25">
      <c r="A17" s="262">
        <f t="shared" si="0"/>
        <v>12</v>
      </c>
      <c r="B17" s="262"/>
      <c r="C17" s="262">
        <v>6</v>
      </c>
      <c r="D17" s="262">
        <v>2</v>
      </c>
      <c r="E17" s="263" t="s">
        <v>87</v>
      </c>
      <c r="F17" s="264">
        <v>165</v>
      </c>
      <c r="G17" s="264">
        <v>170</v>
      </c>
      <c r="H17" s="264">
        <v>163</v>
      </c>
      <c r="I17" s="264">
        <v>8</v>
      </c>
      <c r="J17" s="265">
        <f t="shared" si="1"/>
        <v>506</v>
      </c>
      <c r="K17" s="265">
        <f t="shared" si="2"/>
        <v>169</v>
      </c>
      <c r="L17" s="264"/>
      <c r="M17" s="264">
        <v>5</v>
      </c>
      <c r="N17" s="264">
        <v>1</v>
      </c>
      <c r="O17" s="264">
        <v>143</v>
      </c>
      <c r="P17" s="61"/>
      <c r="Q17" s="61"/>
    </row>
    <row r="18" spans="1:17" ht="15.75" x14ac:dyDescent="0.25">
      <c r="A18" s="262">
        <f t="shared" si="0"/>
        <v>12</v>
      </c>
      <c r="B18" s="262"/>
      <c r="C18" s="262">
        <v>1</v>
      </c>
      <c r="D18" s="262">
        <v>1</v>
      </c>
      <c r="E18" s="263" t="s">
        <v>115</v>
      </c>
      <c r="F18" s="264">
        <v>162</v>
      </c>
      <c r="G18" s="264">
        <v>154</v>
      </c>
      <c r="H18" s="264">
        <v>185</v>
      </c>
      <c r="I18" s="264"/>
      <c r="J18" s="265">
        <f t="shared" si="1"/>
        <v>506</v>
      </c>
      <c r="K18" s="265">
        <f t="shared" si="2"/>
        <v>169</v>
      </c>
      <c r="L18" s="264"/>
      <c r="M18" s="264">
        <v>5</v>
      </c>
      <c r="N18" s="264">
        <v>3</v>
      </c>
      <c r="O18" s="264">
        <v>159</v>
      </c>
      <c r="P18" s="61"/>
      <c r="Q18" s="61"/>
    </row>
    <row r="19" spans="1:17" ht="15.75" x14ac:dyDescent="0.25">
      <c r="A19" s="262">
        <f t="shared" si="0"/>
        <v>14</v>
      </c>
      <c r="B19" s="262"/>
      <c r="C19" s="262">
        <v>2</v>
      </c>
      <c r="D19" s="262">
        <v>3</v>
      </c>
      <c r="E19" s="263" t="s">
        <v>79</v>
      </c>
      <c r="F19" s="264">
        <v>127</v>
      </c>
      <c r="G19" s="264">
        <v>155</v>
      </c>
      <c r="H19" s="264">
        <v>193</v>
      </c>
      <c r="I19" s="264">
        <v>8</v>
      </c>
      <c r="J19" s="265">
        <f t="shared" si="1"/>
        <v>502</v>
      </c>
      <c r="K19" s="265">
        <f t="shared" si="2"/>
        <v>167</v>
      </c>
      <c r="L19" s="264"/>
      <c r="M19" s="264">
        <v>2</v>
      </c>
      <c r="N19" s="264">
        <v>2</v>
      </c>
      <c r="O19" s="264">
        <v>146</v>
      </c>
      <c r="P19" s="61"/>
      <c r="Q19" s="61"/>
    </row>
    <row r="20" spans="1:17" ht="15.75" x14ac:dyDescent="0.25">
      <c r="A20" s="262">
        <f t="shared" si="0"/>
        <v>15</v>
      </c>
      <c r="B20" s="262"/>
      <c r="C20" s="262">
        <v>4</v>
      </c>
      <c r="D20" s="262">
        <v>4</v>
      </c>
      <c r="E20" s="263" t="s">
        <v>164</v>
      </c>
      <c r="F20" s="264">
        <v>151</v>
      </c>
      <c r="G20" s="264">
        <v>161</v>
      </c>
      <c r="H20" s="264">
        <v>183</v>
      </c>
      <c r="I20" s="264"/>
      <c r="J20" s="265">
        <f t="shared" si="1"/>
        <v>495</v>
      </c>
      <c r="K20" s="265">
        <f t="shared" si="2"/>
        <v>165</v>
      </c>
      <c r="L20" s="264"/>
      <c r="M20" s="264">
        <v>4</v>
      </c>
      <c r="N20" s="264">
        <v>1</v>
      </c>
      <c r="O20" s="264">
        <v>150</v>
      </c>
      <c r="P20" s="61"/>
      <c r="Q20" s="61"/>
    </row>
    <row r="21" spans="1:17" ht="15.75" x14ac:dyDescent="0.25">
      <c r="A21" s="262">
        <f t="shared" si="0"/>
        <v>16</v>
      </c>
      <c r="B21" s="262"/>
      <c r="C21" s="262">
        <v>1</v>
      </c>
      <c r="D21" s="262">
        <v>4</v>
      </c>
      <c r="E21" s="263" t="s">
        <v>161</v>
      </c>
      <c r="F21" s="264">
        <v>141</v>
      </c>
      <c r="G21" s="264">
        <v>160</v>
      </c>
      <c r="H21" s="264">
        <v>159</v>
      </c>
      <c r="I21" s="264"/>
      <c r="J21" s="265">
        <f t="shared" si="1"/>
        <v>493</v>
      </c>
      <c r="K21" s="265">
        <f t="shared" si="2"/>
        <v>164</v>
      </c>
      <c r="L21" s="264"/>
      <c r="M21" s="264">
        <v>3</v>
      </c>
      <c r="N21" s="264">
        <v>2</v>
      </c>
      <c r="O21" s="264">
        <v>174</v>
      </c>
      <c r="P21" s="61"/>
      <c r="Q21" s="61"/>
    </row>
    <row r="22" spans="1:17" ht="15.75" x14ac:dyDescent="0.25">
      <c r="A22" s="262">
        <f t="shared" si="0"/>
        <v>16</v>
      </c>
      <c r="B22" s="262"/>
      <c r="C22" s="262">
        <v>2</v>
      </c>
      <c r="D22" s="262">
        <v>1</v>
      </c>
      <c r="E22" s="263" t="s">
        <v>13</v>
      </c>
      <c r="F22" s="264">
        <v>145</v>
      </c>
      <c r="G22" s="264">
        <v>148</v>
      </c>
      <c r="H22" s="264">
        <v>173</v>
      </c>
      <c r="I22" s="264"/>
      <c r="J22" s="265">
        <f t="shared" si="1"/>
        <v>492</v>
      </c>
      <c r="K22" s="265">
        <f t="shared" si="2"/>
        <v>164</v>
      </c>
      <c r="L22" s="264"/>
      <c r="M22" s="264">
        <v>1</v>
      </c>
      <c r="N22" s="264">
        <v>2</v>
      </c>
      <c r="O22" s="264">
        <v>171</v>
      </c>
      <c r="P22" s="61"/>
      <c r="Q22" s="61"/>
    </row>
    <row r="23" spans="1:17" ht="15.75" x14ac:dyDescent="0.25">
      <c r="A23" s="262">
        <f>IF(K21=K23,A22,ROW()-5)</f>
        <v>18</v>
      </c>
      <c r="B23" s="262"/>
      <c r="C23" s="262">
        <v>2</v>
      </c>
      <c r="D23" s="262">
        <v>4</v>
      </c>
      <c r="E23" s="263" t="s">
        <v>7</v>
      </c>
      <c r="F23" s="264">
        <v>167</v>
      </c>
      <c r="G23" s="264">
        <v>147</v>
      </c>
      <c r="H23" s="264">
        <v>116</v>
      </c>
      <c r="I23" s="264">
        <v>8</v>
      </c>
      <c r="J23" s="265">
        <f t="shared" si="1"/>
        <v>481</v>
      </c>
      <c r="K23" s="265">
        <f t="shared" si="2"/>
        <v>160</v>
      </c>
      <c r="L23" s="264"/>
      <c r="M23" s="264">
        <v>4</v>
      </c>
      <c r="N23" s="264">
        <v>2</v>
      </c>
      <c r="O23" s="264">
        <v>159</v>
      </c>
      <c r="P23" s="61"/>
      <c r="Q23" s="61"/>
    </row>
    <row r="24" spans="1:17" ht="15.75" x14ac:dyDescent="0.25">
      <c r="A24" s="262">
        <f t="shared" ref="A24:A30" si="3">IF(K23=K24,A23,ROW()-5)</f>
        <v>19</v>
      </c>
      <c r="B24" s="262"/>
      <c r="C24" s="262">
        <v>6</v>
      </c>
      <c r="D24" s="262">
        <v>3</v>
      </c>
      <c r="E24" s="263" t="s">
        <v>23</v>
      </c>
      <c r="F24" s="264">
        <v>137</v>
      </c>
      <c r="G24" s="264">
        <v>171</v>
      </c>
      <c r="H24" s="264">
        <v>147</v>
      </c>
      <c r="I24" s="264"/>
      <c r="J24" s="265">
        <f t="shared" si="1"/>
        <v>474</v>
      </c>
      <c r="K24" s="265">
        <f t="shared" si="2"/>
        <v>158</v>
      </c>
      <c r="L24" s="264"/>
      <c r="M24" s="264">
        <v>6</v>
      </c>
      <c r="N24" s="264">
        <v>3</v>
      </c>
      <c r="O24" s="264">
        <v>156</v>
      </c>
      <c r="P24" s="61"/>
      <c r="Q24" s="61"/>
    </row>
    <row r="25" spans="1:17" ht="15.75" x14ac:dyDescent="0.25">
      <c r="A25" s="262">
        <f t="shared" si="3"/>
        <v>20</v>
      </c>
      <c r="B25" s="262"/>
      <c r="C25" s="262">
        <v>5</v>
      </c>
      <c r="D25" s="262">
        <v>5</v>
      </c>
      <c r="E25" s="263" t="s">
        <v>160</v>
      </c>
      <c r="F25" s="264">
        <v>158</v>
      </c>
      <c r="G25" s="264">
        <v>146</v>
      </c>
      <c r="H25" s="264">
        <v>148</v>
      </c>
      <c r="I25" s="264"/>
      <c r="J25" s="265">
        <f t="shared" si="1"/>
        <v>462</v>
      </c>
      <c r="K25" s="265">
        <f t="shared" si="2"/>
        <v>154</v>
      </c>
      <c r="L25" s="264"/>
      <c r="M25" s="264">
        <v>2</v>
      </c>
      <c r="N25" s="264">
        <v>3</v>
      </c>
      <c r="O25" s="264">
        <v>156</v>
      </c>
      <c r="P25" s="61"/>
      <c r="Q25" s="61"/>
    </row>
    <row r="26" spans="1:17" ht="15.75" x14ac:dyDescent="0.25">
      <c r="A26" s="262">
        <f t="shared" si="3"/>
        <v>21</v>
      </c>
      <c r="B26" s="262"/>
      <c r="C26" s="262">
        <v>3</v>
      </c>
      <c r="D26" s="262">
        <v>2</v>
      </c>
      <c r="E26" s="263" t="s">
        <v>85</v>
      </c>
      <c r="F26" s="264">
        <v>145</v>
      </c>
      <c r="G26" s="264">
        <v>136</v>
      </c>
      <c r="H26" s="264">
        <v>140</v>
      </c>
      <c r="I26" s="264">
        <v>8</v>
      </c>
      <c r="J26" s="265">
        <f t="shared" si="1"/>
        <v>450</v>
      </c>
      <c r="K26" s="265">
        <f t="shared" si="2"/>
        <v>150</v>
      </c>
      <c r="L26" s="264"/>
      <c r="M26" s="264">
        <v>4</v>
      </c>
      <c r="N26" s="264">
        <v>3</v>
      </c>
      <c r="O26" s="264">
        <v>157</v>
      </c>
      <c r="P26" s="61"/>
      <c r="Q26" s="61"/>
    </row>
    <row r="27" spans="1:17" ht="15.75" x14ac:dyDescent="0.25">
      <c r="A27" s="262">
        <f t="shared" si="3"/>
        <v>22</v>
      </c>
      <c r="B27" s="262"/>
      <c r="C27" s="262">
        <v>3</v>
      </c>
      <c r="D27" s="262">
        <v>3</v>
      </c>
      <c r="E27" s="263" t="s">
        <v>131</v>
      </c>
      <c r="F27" s="264">
        <v>137</v>
      </c>
      <c r="G27" s="264">
        <v>151</v>
      </c>
      <c r="H27" s="264">
        <v>142</v>
      </c>
      <c r="I27" s="264"/>
      <c r="J27" s="265">
        <f t="shared" si="1"/>
        <v>430</v>
      </c>
      <c r="K27" s="265">
        <f t="shared" si="2"/>
        <v>143</v>
      </c>
      <c r="L27" s="264"/>
      <c r="M27" s="264"/>
      <c r="N27" s="264"/>
      <c r="O27" s="264"/>
      <c r="P27" s="61"/>
      <c r="Q27" s="61"/>
    </row>
    <row r="28" spans="1:17" ht="15.75" x14ac:dyDescent="0.25">
      <c r="A28" s="262">
        <f t="shared" si="3"/>
        <v>22</v>
      </c>
      <c r="B28" s="262"/>
      <c r="C28" s="262">
        <v>1</v>
      </c>
      <c r="D28" s="262">
        <v>2</v>
      </c>
      <c r="E28" s="263" t="s">
        <v>52</v>
      </c>
      <c r="F28" s="264">
        <v>125</v>
      </c>
      <c r="G28" s="264">
        <v>132</v>
      </c>
      <c r="H28" s="264">
        <v>164</v>
      </c>
      <c r="I28" s="264"/>
      <c r="J28" s="265">
        <f t="shared" si="1"/>
        <v>429</v>
      </c>
      <c r="K28" s="265">
        <f t="shared" si="2"/>
        <v>143</v>
      </c>
      <c r="L28" s="264"/>
      <c r="M28" s="264">
        <v>3</v>
      </c>
      <c r="N28" s="264">
        <v>3</v>
      </c>
      <c r="O28" s="264">
        <v>133</v>
      </c>
      <c r="P28" s="61"/>
      <c r="Q28" s="61"/>
    </row>
    <row r="29" spans="1:17" ht="15.75" x14ac:dyDescent="0.25">
      <c r="A29" s="262">
        <f t="shared" si="3"/>
        <v>24</v>
      </c>
      <c r="B29" s="262"/>
      <c r="C29" s="262">
        <v>1</v>
      </c>
      <c r="D29" s="262">
        <v>3</v>
      </c>
      <c r="E29" s="263" t="s">
        <v>88</v>
      </c>
      <c r="F29" s="264">
        <v>136</v>
      </c>
      <c r="G29" s="264">
        <v>106</v>
      </c>
      <c r="H29" s="264">
        <v>144</v>
      </c>
      <c r="I29" s="264">
        <v>8</v>
      </c>
      <c r="J29" s="265">
        <f t="shared" si="1"/>
        <v>427</v>
      </c>
      <c r="K29" s="265">
        <f t="shared" si="2"/>
        <v>142</v>
      </c>
      <c r="L29" s="264"/>
      <c r="M29" s="264">
        <v>3</v>
      </c>
      <c r="N29" s="264">
        <v>1</v>
      </c>
      <c r="O29" s="264">
        <v>139</v>
      </c>
      <c r="P29" s="61"/>
      <c r="Q29" s="61"/>
    </row>
    <row r="30" spans="1:17" ht="15.75" x14ac:dyDescent="0.25">
      <c r="A30" s="262">
        <f t="shared" si="3"/>
        <v>25</v>
      </c>
      <c r="B30" s="262"/>
      <c r="C30" s="262">
        <v>5</v>
      </c>
      <c r="D30" s="262">
        <v>3</v>
      </c>
      <c r="E30" s="263" t="s">
        <v>165</v>
      </c>
      <c r="F30" s="264">
        <v>152</v>
      </c>
      <c r="G30" s="264">
        <v>121</v>
      </c>
      <c r="H30" s="264">
        <v>132</v>
      </c>
      <c r="I30" s="264">
        <v>8</v>
      </c>
      <c r="J30" s="265">
        <f t="shared" si="1"/>
        <v>420</v>
      </c>
      <c r="K30" s="265">
        <f t="shared" si="2"/>
        <v>140</v>
      </c>
      <c r="L30" s="264"/>
      <c r="M30" s="264">
        <v>1</v>
      </c>
      <c r="N30" s="264">
        <v>3</v>
      </c>
      <c r="O30" s="264">
        <v>128</v>
      </c>
      <c r="P30" s="61"/>
      <c r="Q30" s="61"/>
    </row>
    <row r="33" spans="2:16" x14ac:dyDescent="0.2">
      <c r="E33" s="266" t="s">
        <v>147</v>
      </c>
    </row>
    <row r="37" spans="2:16" ht="15.75" x14ac:dyDescent="0.25">
      <c r="B37" s="334" t="s">
        <v>113</v>
      </c>
      <c r="C37" s="336" t="s">
        <v>139</v>
      </c>
      <c r="D37" s="337"/>
      <c r="E37" s="337"/>
      <c r="F37" s="337"/>
      <c r="G37" s="337"/>
      <c r="H37" s="338"/>
      <c r="I37" s="334" t="s">
        <v>35</v>
      </c>
      <c r="J37" s="334" t="s">
        <v>36</v>
      </c>
      <c r="K37" s="336" t="s">
        <v>141</v>
      </c>
      <c r="L37" s="337"/>
      <c r="M37" s="337"/>
      <c r="N37" s="338"/>
      <c r="O37" s="339" t="s">
        <v>142</v>
      </c>
      <c r="P37" s="340"/>
    </row>
    <row r="38" spans="2:16" ht="15.75" x14ac:dyDescent="0.25">
      <c r="B38" s="335"/>
      <c r="C38" s="298" t="s">
        <v>144</v>
      </c>
      <c r="D38" s="298" t="s">
        <v>145</v>
      </c>
      <c r="E38" s="298" t="s">
        <v>32</v>
      </c>
      <c r="F38" s="298" t="s">
        <v>61</v>
      </c>
      <c r="G38" s="298" t="s">
        <v>62</v>
      </c>
      <c r="H38" s="298" t="s">
        <v>63</v>
      </c>
      <c r="I38" s="335"/>
      <c r="J38" s="335"/>
      <c r="K38" s="298" t="s">
        <v>143</v>
      </c>
      <c r="L38" s="298" t="s">
        <v>144</v>
      </c>
      <c r="M38" s="298" t="s">
        <v>145</v>
      </c>
      <c r="N38" s="298" t="s">
        <v>61</v>
      </c>
      <c r="O38" s="298" t="s">
        <v>144</v>
      </c>
      <c r="P38" s="298" t="s">
        <v>61</v>
      </c>
    </row>
    <row r="39" spans="2:16" ht="15.75" x14ac:dyDescent="0.25">
      <c r="B39" s="262">
        <v>1</v>
      </c>
      <c r="C39" s="262">
        <v>6</v>
      </c>
      <c r="D39" s="262">
        <v>1</v>
      </c>
      <c r="E39" s="263" t="s">
        <v>14</v>
      </c>
      <c r="F39" s="264">
        <v>159</v>
      </c>
      <c r="G39" s="264">
        <v>174</v>
      </c>
      <c r="H39" s="264">
        <v>195</v>
      </c>
      <c r="I39" s="265">
        <v>563</v>
      </c>
      <c r="J39" s="265">
        <v>188</v>
      </c>
      <c r="K39" s="299"/>
      <c r="L39" s="299">
        <v>1</v>
      </c>
      <c r="M39" s="299">
        <v>3</v>
      </c>
      <c r="N39" s="299">
        <v>194</v>
      </c>
      <c r="O39" s="299"/>
      <c r="P39" s="299"/>
    </row>
    <row r="40" spans="2:16" ht="15.75" x14ac:dyDescent="0.25">
      <c r="B40" s="262">
        <v>1</v>
      </c>
      <c r="C40" s="262">
        <v>3</v>
      </c>
      <c r="D40" s="262">
        <v>1</v>
      </c>
      <c r="E40" s="263" t="s">
        <v>8</v>
      </c>
      <c r="F40" s="264">
        <v>176</v>
      </c>
      <c r="G40" s="264">
        <v>116</v>
      </c>
      <c r="H40" s="264">
        <v>183</v>
      </c>
      <c r="I40" s="265">
        <v>563</v>
      </c>
      <c r="J40" s="265">
        <v>188</v>
      </c>
      <c r="K40" s="299"/>
      <c r="L40" s="299">
        <v>2</v>
      </c>
      <c r="M40" s="299">
        <v>2</v>
      </c>
      <c r="N40" s="299">
        <v>204</v>
      </c>
      <c r="O40" s="299"/>
      <c r="P40" s="299"/>
    </row>
    <row r="41" spans="2:16" ht="15.75" x14ac:dyDescent="0.25">
      <c r="B41" s="262">
        <v>3</v>
      </c>
      <c r="C41" s="262">
        <v>2</v>
      </c>
      <c r="D41" s="262">
        <v>3</v>
      </c>
      <c r="E41" s="263" t="s">
        <v>30</v>
      </c>
      <c r="F41" s="264">
        <v>223</v>
      </c>
      <c r="G41" s="264">
        <v>157</v>
      </c>
      <c r="H41" s="264">
        <v>182</v>
      </c>
      <c r="I41" s="265">
        <v>562</v>
      </c>
      <c r="J41" s="265">
        <v>187</v>
      </c>
      <c r="K41" s="299"/>
      <c r="L41" s="299"/>
      <c r="M41" s="299"/>
      <c r="N41" s="299"/>
      <c r="O41" s="299"/>
      <c r="P41" s="299"/>
    </row>
    <row r="42" spans="2:16" ht="15.75" x14ac:dyDescent="0.25">
      <c r="B42" s="262">
        <v>4</v>
      </c>
      <c r="C42" s="262">
        <v>1</v>
      </c>
      <c r="D42" s="262">
        <v>1</v>
      </c>
      <c r="E42" s="263" t="s">
        <v>87</v>
      </c>
      <c r="F42" s="264">
        <v>169</v>
      </c>
      <c r="G42" s="264">
        <v>190</v>
      </c>
      <c r="H42" s="264">
        <v>143</v>
      </c>
      <c r="I42" s="265">
        <v>552</v>
      </c>
      <c r="J42" s="265">
        <v>184</v>
      </c>
      <c r="K42" s="299"/>
      <c r="L42" s="299">
        <v>5</v>
      </c>
      <c r="M42" s="299">
        <v>3</v>
      </c>
      <c r="N42" s="299">
        <v>193</v>
      </c>
      <c r="O42" s="299"/>
      <c r="P42" s="299"/>
    </row>
    <row r="43" spans="2:16" ht="15.75" x14ac:dyDescent="0.25">
      <c r="B43" s="262">
        <v>4</v>
      </c>
      <c r="C43" s="262">
        <v>5</v>
      </c>
      <c r="D43" s="262">
        <v>2</v>
      </c>
      <c r="E43" s="263" t="s">
        <v>156</v>
      </c>
      <c r="F43" s="264">
        <v>194</v>
      </c>
      <c r="G43" s="264">
        <v>161</v>
      </c>
      <c r="H43" s="264">
        <v>196</v>
      </c>
      <c r="I43" s="265">
        <v>551</v>
      </c>
      <c r="J43" s="265">
        <v>184</v>
      </c>
      <c r="K43" s="299"/>
      <c r="L43" s="299"/>
      <c r="M43" s="299"/>
      <c r="N43" s="299"/>
      <c r="O43" s="299"/>
      <c r="P43" s="299"/>
    </row>
    <row r="44" spans="2:16" ht="15.75" x14ac:dyDescent="0.25">
      <c r="B44" s="262">
        <v>6</v>
      </c>
      <c r="C44" s="262">
        <v>5</v>
      </c>
      <c r="D44" s="262">
        <v>1</v>
      </c>
      <c r="E44" s="263" t="s">
        <v>22</v>
      </c>
      <c r="F44" s="264">
        <v>177</v>
      </c>
      <c r="G44" s="264">
        <v>187</v>
      </c>
      <c r="H44" s="264">
        <v>175</v>
      </c>
      <c r="I44" s="265">
        <v>539</v>
      </c>
      <c r="J44" s="265">
        <v>180</v>
      </c>
      <c r="K44" s="299"/>
      <c r="L44" s="299"/>
      <c r="M44" s="299"/>
      <c r="N44" s="299"/>
      <c r="O44" s="299"/>
      <c r="P44" s="299"/>
    </row>
    <row r="45" spans="2:16" ht="15.75" x14ac:dyDescent="0.25">
      <c r="B45" s="262">
        <v>7</v>
      </c>
      <c r="C45" s="262">
        <v>4</v>
      </c>
      <c r="D45" s="262">
        <v>3</v>
      </c>
      <c r="E45" s="263" t="s">
        <v>161</v>
      </c>
      <c r="F45" s="264">
        <v>173</v>
      </c>
      <c r="G45" s="264">
        <v>159</v>
      </c>
      <c r="H45" s="264">
        <v>198</v>
      </c>
      <c r="I45" s="265">
        <v>530</v>
      </c>
      <c r="J45" s="265">
        <v>177</v>
      </c>
      <c r="K45" s="299"/>
      <c r="L45" s="299">
        <v>4</v>
      </c>
      <c r="M45" s="299">
        <v>3</v>
      </c>
      <c r="N45" s="299">
        <v>131</v>
      </c>
      <c r="O45" s="299"/>
      <c r="P45" s="299"/>
    </row>
    <row r="46" spans="2:16" ht="15.75" x14ac:dyDescent="0.25">
      <c r="B46" s="262">
        <v>7</v>
      </c>
      <c r="C46" s="262">
        <v>2</v>
      </c>
      <c r="D46" s="262">
        <v>2</v>
      </c>
      <c r="E46" s="263" t="s">
        <v>79</v>
      </c>
      <c r="F46" s="264">
        <v>159</v>
      </c>
      <c r="G46" s="264">
        <v>174</v>
      </c>
      <c r="H46" s="264">
        <v>197</v>
      </c>
      <c r="I46" s="265">
        <v>530</v>
      </c>
      <c r="J46" s="265">
        <v>177</v>
      </c>
      <c r="K46" s="299"/>
      <c r="L46" s="299">
        <v>2</v>
      </c>
      <c r="M46" s="299">
        <v>3</v>
      </c>
      <c r="N46" s="299">
        <v>146</v>
      </c>
      <c r="O46" s="299"/>
      <c r="P46" s="299"/>
    </row>
    <row r="47" spans="2:16" ht="15.75" x14ac:dyDescent="0.25">
      <c r="B47" s="262">
        <v>9</v>
      </c>
      <c r="C47" s="262">
        <v>4</v>
      </c>
      <c r="D47" s="262">
        <v>1</v>
      </c>
      <c r="E47" s="263" t="s">
        <v>9</v>
      </c>
      <c r="F47" s="264">
        <v>149</v>
      </c>
      <c r="G47" s="264">
        <v>156</v>
      </c>
      <c r="H47" s="264">
        <v>187</v>
      </c>
      <c r="I47" s="265">
        <v>524</v>
      </c>
      <c r="J47" s="265">
        <v>175</v>
      </c>
      <c r="K47" s="299"/>
      <c r="L47" s="299">
        <v>2</v>
      </c>
      <c r="M47" s="299">
        <v>1</v>
      </c>
      <c r="N47" s="299">
        <v>181</v>
      </c>
      <c r="O47" s="299"/>
      <c r="P47" s="299"/>
    </row>
    <row r="48" spans="2:16" ht="15.75" x14ac:dyDescent="0.25">
      <c r="B48" s="262">
        <v>10</v>
      </c>
      <c r="C48" s="262">
        <v>3</v>
      </c>
      <c r="D48" s="262">
        <v>2</v>
      </c>
      <c r="E48" s="263" t="s">
        <v>10</v>
      </c>
      <c r="F48" s="264">
        <v>147</v>
      </c>
      <c r="G48" s="264">
        <v>164</v>
      </c>
      <c r="H48" s="264">
        <v>181</v>
      </c>
      <c r="I48" s="265">
        <v>523</v>
      </c>
      <c r="J48" s="265">
        <v>174</v>
      </c>
      <c r="K48" s="299"/>
      <c r="L48" s="299">
        <v>5</v>
      </c>
      <c r="M48" s="299">
        <v>1</v>
      </c>
      <c r="N48" s="299">
        <v>178</v>
      </c>
      <c r="O48" s="299"/>
      <c r="P48" s="299"/>
    </row>
    <row r="49" spans="2:16" ht="15.75" x14ac:dyDescent="0.25">
      <c r="B49" s="262">
        <v>11</v>
      </c>
      <c r="C49" s="262">
        <v>4</v>
      </c>
      <c r="D49" s="262">
        <v>2</v>
      </c>
      <c r="E49" s="263" t="s">
        <v>115</v>
      </c>
      <c r="F49" s="264">
        <v>191</v>
      </c>
      <c r="G49" s="264">
        <v>141</v>
      </c>
      <c r="H49" s="264">
        <v>161</v>
      </c>
      <c r="I49" s="265">
        <v>517</v>
      </c>
      <c r="J49" s="265">
        <v>172</v>
      </c>
      <c r="K49" s="299"/>
      <c r="L49" s="299">
        <v>3</v>
      </c>
      <c r="M49" s="299">
        <v>2</v>
      </c>
      <c r="N49" s="299">
        <v>165</v>
      </c>
      <c r="O49" s="299"/>
      <c r="P49" s="299"/>
    </row>
    <row r="50" spans="2:16" ht="15.75" x14ac:dyDescent="0.25">
      <c r="B50" s="262">
        <v>11</v>
      </c>
      <c r="C50" s="262">
        <v>5</v>
      </c>
      <c r="D50" s="262">
        <v>3</v>
      </c>
      <c r="E50" s="263" t="s">
        <v>15</v>
      </c>
      <c r="F50" s="264">
        <v>145</v>
      </c>
      <c r="G50" s="264">
        <v>180</v>
      </c>
      <c r="H50" s="264">
        <v>191</v>
      </c>
      <c r="I50" s="265">
        <v>516</v>
      </c>
      <c r="J50" s="265">
        <v>172</v>
      </c>
      <c r="K50" s="299"/>
      <c r="L50" s="299">
        <v>1</v>
      </c>
      <c r="M50" s="299">
        <v>1</v>
      </c>
      <c r="N50" s="299">
        <v>125</v>
      </c>
      <c r="O50" s="299"/>
      <c r="P50" s="299"/>
    </row>
    <row r="51" spans="2:16" ht="15.75" x14ac:dyDescent="0.25">
      <c r="B51" s="262">
        <v>11</v>
      </c>
      <c r="C51" s="262">
        <v>2</v>
      </c>
      <c r="D51" s="262">
        <v>1</v>
      </c>
      <c r="E51" s="263" t="s">
        <v>37</v>
      </c>
      <c r="F51" s="264">
        <v>147</v>
      </c>
      <c r="G51" s="264">
        <v>179</v>
      </c>
      <c r="H51" s="264">
        <v>170</v>
      </c>
      <c r="I51" s="265">
        <v>517</v>
      </c>
      <c r="J51" s="265">
        <v>172</v>
      </c>
      <c r="K51" s="299"/>
      <c r="L51" s="299">
        <v>3</v>
      </c>
      <c r="M51" s="299">
        <v>1</v>
      </c>
      <c r="N51" s="299">
        <v>168</v>
      </c>
      <c r="O51" s="299"/>
      <c r="P51" s="299"/>
    </row>
    <row r="52" spans="2:16" ht="15.75" x14ac:dyDescent="0.25">
      <c r="B52" s="262">
        <v>14</v>
      </c>
      <c r="C52" s="262">
        <v>1</v>
      </c>
      <c r="D52" s="262">
        <v>2</v>
      </c>
      <c r="E52" s="263" t="s">
        <v>29</v>
      </c>
      <c r="F52" s="264">
        <v>170</v>
      </c>
      <c r="G52" s="264">
        <v>159</v>
      </c>
      <c r="H52" s="264">
        <v>175</v>
      </c>
      <c r="I52" s="265">
        <v>504</v>
      </c>
      <c r="J52" s="265">
        <v>168</v>
      </c>
      <c r="K52" s="299"/>
      <c r="L52" s="299">
        <v>5</v>
      </c>
      <c r="M52" s="299">
        <v>2</v>
      </c>
      <c r="N52" s="299">
        <v>159</v>
      </c>
      <c r="O52" s="299"/>
      <c r="P52" s="299"/>
    </row>
    <row r="53" spans="2:16" ht="15.75" x14ac:dyDescent="0.25">
      <c r="B53" s="262">
        <v>14</v>
      </c>
      <c r="C53" s="262">
        <v>1</v>
      </c>
      <c r="D53" s="262">
        <v>3</v>
      </c>
      <c r="E53" s="263" t="s">
        <v>21</v>
      </c>
      <c r="F53" s="264">
        <v>155</v>
      </c>
      <c r="G53" s="264">
        <v>127</v>
      </c>
      <c r="H53" s="264">
        <v>167</v>
      </c>
      <c r="I53" s="265">
        <v>504</v>
      </c>
      <c r="J53" s="265">
        <v>168</v>
      </c>
      <c r="K53" s="299"/>
      <c r="L53" s="299">
        <v>4</v>
      </c>
      <c r="M53" s="299">
        <v>2</v>
      </c>
      <c r="N53" s="299">
        <v>182</v>
      </c>
      <c r="O53" s="299"/>
      <c r="P53" s="299"/>
    </row>
    <row r="54" spans="2:16" ht="15.75" x14ac:dyDescent="0.25">
      <c r="B54" s="262">
        <v>16</v>
      </c>
      <c r="C54" s="262">
        <v>6</v>
      </c>
      <c r="D54" s="262">
        <v>2</v>
      </c>
      <c r="E54" s="263" t="s">
        <v>13</v>
      </c>
      <c r="F54" s="264">
        <v>135</v>
      </c>
      <c r="G54" s="264">
        <v>144</v>
      </c>
      <c r="H54" s="264">
        <v>170</v>
      </c>
      <c r="I54" s="265">
        <v>499</v>
      </c>
      <c r="J54" s="265">
        <v>166</v>
      </c>
      <c r="K54" s="299"/>
      <c r="L54" s="299">
        <v>3</v>
      </c>
      <c r="M54" s="299">
        <v>3</v>
      </c>
      <c r="N54" s="299">
        <v>185</v>
      </c>
      <c r="O54" s="299"/>
      <c r="P54" s="299"/>
    </row>
    <row r="55" spans="2:16" ht="15.75" x14ac:dyDescent="0.25">
      <c r="B55" s="262">
        <v>17</v>
      </c>
      <c r="C55" s="262">
        <v>6</v>
      </c>
      <c r="D55" s="262">
        <v>3</v>
      </c>
      <c r="E55" s="263" t="s">
        <v>164</v>
      </c>
      <c r="F55" s="264">
        <v>167</v>
      </c>
      <c r="G55" s="264">
        <v>175</v>
      </c>
      <c r="H55" s="264">
        <v>132</v>
      </c>
      <c r="I55" s="265">
        <v>474</v>
      </c>
      <c r="J55" s="265">
        <v>158</v>
      </c>
      <c r="K55" s="299"/>
      <c r="L55" s="299">
        <v>1</v>
      </c>
      <c r="M55" s="299">
        <v>2</v>
      </c>
      <c r="N55" s="299">
        <v>107</v>
      </c>
      <c r="O55" s="299"/>
      <c r="P55" s="299"/>
    </row>
    <row r="56" spans="2:16" ht="15.75" x14ac:dyDescent="0.25">
      <c r="B56" s="262">
        <v>18</v>
      </c>
      <c r="C56" s="262">
        <v>3</v>
      </c>
      <c r="D56" s="262">
        <v>3</v>
      </c>
      <c r="E56" s="263" t="s">
        <v>97</v>
      </c>
      <c r="F56" s="264">
        <v>128</v>
      </c>
      <c r="G56" s="264">
        <v>120</v>
      </c>
      <c r="H56" s="264">
        <v>165</v>
      </c>
      <c r="I56" s="265">
        <v>419</v>
      </c>
      <c r="J56" s="265">
        <v>140</v>
      </c>
      <c r="K56" s="299"/>
      <c r="L56" s="299">
        <v>4</v>
      </c>
      <c r="M56" s="299">
        <v>1</v>
      </c>
      <c r="N56" s="299">
        <v>126</v>
      </c>
      <c r="O56" s="299"/>
      <c r="P56" s="299"/>
    </row>
    <row r="58" spans="2:16" x14ac:dyDescent="0.2">
      <c r="E58" s="266" t="s">
        <v>44</v>
      </c>
    </row>
    <row r="60" spans="2:16" ht="15.75" x14ac:dyDescent="0.25">
      <c r="B60" s="267" t="s">
        <v>113</v>
      </c>
      <c r="C60" s="267" t="s">
        <v>144</v>
      </c>
      <c r="D60" s="267" t="s">
        <v>145</v>
      </c>
      <c r="E60" s="267" t="s">
        <v>32</v>
      </c>
      <c r="F60" s="267" t="s">
        <v>61</v>
      </c>
      <c r="G60" s="267" t="s">
        <v>62</v>
      </c>
      <c r="H60" s="267" t="s">
        <v>35</v>
      </c>
      <c r="I60" s="267" t="s">
        <v>36</v>
      </c>
    </row>
    <row r="61" spans="2:16" ht="15.75" x14ac:dyDescent="0.25">
      <c r="B61" s="262">
        <v>1</v>
      </c>
      <c r="C61" s="262">
        <v>5</v>
      </c>
      <c r="D61" s="262">
        <v>1</v>
      </c>
      <c r="E61" s="263" t="s">
        <v>22</v>
      </c>
      <c r="F61" s="264">
        <v>201</v>
      </c>
      <c r="G61" s="264">
        <v>220</v>
      </c>
      <c r="H61" s="265">
        <v>421</v>
      </c>
      <c r="I61" s="268">
        <v>210.5</v>
      </c>
    </row>
    <row r="62" spans="2:16" ht="15.75" x14ac:dyDescent="0.25">
      <c r="B62" s="262">
        <v>2</v>
      </c>
      <c r="C62" s="262">
        <v>4</v>
      </c>
      <c r="D62" s="262">
        <v>1</v>
      </c>
      <c r="E62" s="263" t="s">
        <v>8</v>
      </c>
      <c r="F62" s="264">
        <v>187</v>
      </c>
      <c r="G62" s="264">
        <v>202</v>
      </c>
      <c r="H62" s="265">
        <v>389</v>
      </c>
      <c r="I62" s="268">
        <v>194.5</v>
      </c>
    </row>
    <row r="63" spans="2:16" ht="15.75" x14ac:dyDescent="0.25">
      <c r="B63" s="262">
        <v>3</v>
      </c>
      <c r="C63" s="262">
        <v>2</v>
      </c>
      <c r="D63" s="262">
        <v>2</v>
      </c>
      <c r="E63" s="263" t="s">
        <v>10</v>
      </c>
      <c r="F63" s="264">
        <v>204</v>
      </c>
      <c r="G63" s="264">
        <v>181</v>
      </c>
      <c r="H63" s="265">
        <v>385</v>
      </c>
      <c r="I63" s="268">
        <v>192.5</v>
      </c>
    </row>
    <row r="64" spans="2:16" ht="15.75" x14ac:dyDescent="0.25">
      <c r="B64" s="262">
        <v>4</v>
      </c>
      <c r="C64" s="262">
        <v>6</v>
      </c>
      <c r="D64" s="262">
        <v>1</v>
      </c>
      <c r="E64" s="263" t="s">
        <v>87</v>
      </c>
      <c r="F64" s="264">
        <v>213</v>
      </c>
      <c r="G64" s="264">
        <v>156</v>
      </c>
      <c r="H64" s="265">
        <v>369</v>
      </c>
      <c r="I64" s="268">
        <v>184.5</v>
      </c>
    </row>
    <row r="65" spans="2:10" ht="15.75" x14ac:dyDescent="0.25">
      <c r="B65" s="262">
        <v>5</v>
      </c>
      <c r="C65" s="262">
        <v>3</v>
      </c>
      <c r="D65" s="262">
        <v>2</v>
      </c>
      <c r="E65" s="263" t="s">
        <v>14</v>
      </c>
      <c r="F65" s="264">
        <v>202</v>
      </c>
      <c r="G65" s="264">
        <v>148</v>
      </c>
      <c r="H65" s="265">
        <v>350</v>
      </c>
      <c r="I65" s="268">
        <v>175</v>
      </c>
    </row>
    <row r="66" spans="2:10" ht="15.75" x14ac:dyDescent="0.25">
      <c r="B66" s="262">
        <v>6</v>
      </c>
      <c r="C66" s="262">
        <v>4</v>
      </c>
      <c r="D66" s="262">
        <v>2</v>
      </c>
      <c r="E66" s="263" t="s">
        <v>30</v>
      </c>
      <c r="F66" s="264">
        <v>167</v>
      </c>
      <c r="G66" s="264">
        <v>167</v>
      </c>
      <c r="H66" s="265">
        <v>334</v>
      </c>
      <c r="I66" s="268">
        <v>167</v>
      </c>
      <c r="J66">
        <v>60</v>
      </c>
    </row>
    <row r="67" spans="2:10" ht="15.75" x14ac:dyDescent="0.25">
      <c r="B67" s="262">
        <v>7</v>
      </c>
      <c r="C67" s="262">
        <v>3</v>
      </c>
      <c r="D67" s="262">
        <v>1</v>
      </c>
      <c r="E67" s="263" t="s">
        <v>9</v>
      </c>
      <c r="F67" s="264">
        <v>196</v>
      </c>
      <c r="G67" s="264">
        <v>138</v>
      </c>
      <c r="H67" s="265">
        <v>334</v>
      </c>
      <c r="I67" s="268">
        <v>167</v>
      </c>
      <c r="J67">
        <v>50</v>
      </c>
    </row>
    <row r="68" spans="2:10" ht="15.75" x14ac:dyDescent="0.25">
      <c r="B68" s="262">
        <v>8</v>
      </c>
      <c r="C68" s="262">
        <v>6</v>
      </c>
      <c r="D68" s="262">
        <v>2</v>
      </c>
      <c r="E68" s="263" t="s">
        <v>156</v>
      </c>
      <c r="F68" s="264">
        <v>188</v>
      </c>
      <c r="G68" s="264">
        <v>126</v>
      </c>
      <c r="H68" s="265">
        <v>314</v>
      </c>
      <c r="I68" s="268">
        <v>157</v>
      </c>
    </row>
    <row r="69" spans="2:10" ht="15.75" x14ac:dyDescent="0.25">
      <c r="B69" s="262">
        <v>9</v>
      </c>
      <c r="C69" s="262">
        <v>5</v>
      </c>
      <c r="D69" s="262">
        <v>2</v>
      </c>
      <c r="E69" s="263" t="s">
        <v>79</v>
      </c>
      <c r="F69" s="264">
        <v>134</v>
      </c>
      <c r="G69" s="264">
        <v>141</v>
      </c>
      <c r="H69" s="265">
        <v>275</v>
      </c>
      <c r="I69" s="268">
        <v>137.5</v>
      </c>
    </row>
    <row r="70" spans="2:10" ht="15.75" x14ac:dyDescent="0.25">
      <c r="B70" s="262">
        <v>10</v>
      </c>
      <c r="C70" s="262">
        <v>2</v>
      </c>
      <c r="D70" s="262">
        <v>1</v>
      </c>
      <c r="E70" s="263" t="s">
        <v>161</v>
      </c>
      <c r="F70" s="264">
        <v>171</v>
      </c>
      <c r="G70" s="264">
        <v>102</v>
      </c>
      <c r="H70" s="265">
        <v>273</v>
      </c>
      <c r="I70" s="268">
        <v>136.5</v>
      </c>
    </row>
  </sheetData>
  <mergeCells count="13">
    <mergeCell ref="P3:Q3"/>
    <mergeCell ref="B37:B38"/>
    <mergeCell ref="C37:H37"/>
    <mergeCell ref="I37:I38"/>
    <mergeCell ref="J37:J38"/>
    <mergeCell ref="K37:N37"/>
    <mergeCell ref="O37:P37"/>
    <mergeCell ref="A3:A4"/>
    <mergeCell ref="B3:H3"/>
    <mergeCell ref="I3:I4"/>
    <mergeCell ref="J3:J4"/>
    <mergeCell ref="K3:K4"/>
    <mergeCell ref="L3:O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8"/>
  <sheetViews>
    <sheetView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2.75" x14ac:dyDescent="0.2"/>
  <cols>
    <col min="2" max="2" width="11.140625" bestFit="1" customWidth="1"/>
    <col min="3" max="3" width="20.5703125" bestFit="1" customWidth="1"/>
    <col min="4" max="4" width="31.140625" bestFit="1" customWidth="1"/>
    <col min="9" max="9" width="11.42578125" bestFit="1" customWidth="1"/>
    <col min="10" max="10" width="12" bestFit="1" customWidth="1"/>
  </cols>
  <sheetData>
    <row r="1" spans="1:11" ht="15.75" x14ac:dyDescent="0.25">
      <c r="A1" s="215" t="s">
        <v>58</v>
      </c>
      <c r="B1" s="215" t="s">
        <v>59</v>
      </c>
      <c r="C1" s="215" t="s">
        <v>60</v>
      </c>
      <c r="D1" s="215" t="s">
        <v>64</v>
      </c>
      <c r="E1" s="215" t="s">
        <v>61</v>
      </c>
      <c r="F1" s="215" t="s">
        <v>62</v>
      </c>
      <c r="G1" s="215" t="s">
        <v>63</v>
      </c>
      <c r="H1" s="215" t="s">
        <v>43</v>
      </c>
      <c r="I1" s="215" t="s">
        <v>36</v>
      </c>
      <c r="J1" s="215" t="s">
        <v>65</v>
      </c>
      <c r="K1" s="215" t="s">
        <v>66</v>
      </c>
    </row>
    <row r="2" spans="1:11" x14ac:dyDescent="0.2">
      <c r="A2" s="55">
        <v>20140511</v>
      </c>
      <c r="B2" s="55" t="s">
        <v>44</v>
      </c>
      <c r="C2" s="54">
        <v>1</v>
      </c>
      <c r="D2" s="61" t="s">
        <v>23</v>
      </c>
      <c r="E2" s="58">
        <v>205</v>
      </c>
      <c r="F2" s="58">
        <v>220</v>
      </c>
      <c r="G2" s="58"/>
      <c r="H2" s="58">
        <v>425</v>
      </c>
      <c r="I2" s="269">
        <v>212.5</v>
      </c>
      <c r="J2" s="58"/>
      <c r="K2" s="269">
        <v>212.5</v>
      </c>
    </row>
    <row r="3" spans="1:11" x14ac:dyDescent="0.2">
      <c r="A3" s="55">
        <v>20140223</v>
      </c>
      <c r="B3" s="55" t="s">
        <v>44</v>
      </c>
      <c r="C3" s="54">
        <v>1</v>
      </c>
      <c r="D3" s="61" t="s">
        <v>115</v>
      </c>
      <c r="E3" s="58">
        <v>202</v>
      </c>
      <c r="F3" s="58">
        <v>222</v>
      </c>
      <c r="G3" s="58"/>
      <c r="H3" s="58">
        <f>SUM(E3:G3)</f>
        <v>424</v>
      </c>
      <c r="I3" s="269">
        <f>AVERAGE(E3:G3)</f>
        <v>212</v>
      </c>
      <c r="J3" s="58"/>
      <c r="K3" s="269">
        <v>212</v>
      </c>
    </row>
    <row r="4" spans="1:11" x14ac:dyDescent="0.2">
      <c r="A4" s="55">
        <v>20140330</v>
      </c>
      <c r="B4" s="55" t="s">
        <v>44</v>
      </c>
      <c r="C4" s="54">
        <v>1</v>
      </c>
      <c r="D4" s="61" t="s">
        <v>8</v>
      </c>
      <c r="E4" s="58">
        <v>188</v>
      </c>
      <c r="F4" s="58">
        <v>236</v>
      </c>
      <c r="G4" s="58"/>
      <c r="H4" s="58">
        <v>424</v>
      </c>
      <c r="I4" s="269">
        <v>212</v>
      </c>
      <c r="J4" s="58"/>
      <c r="K4" s="269">
        <v>212</v>
      </c>
    </row>
    <row r="5" spans="1:11" x14ac:dyDescent="0.2">
      <c r="A5" s="55">
        <v>20141019</v>
      </c>
      <c r="B5" s="55" t="s">
        <v>44</v>
      </c>
      <c r="C5" s="54">
        <v>1</v>
      </c>
      <c r="D5" s="61" t="s">
        <v>22</v>
      </c>
      <c r="E5" s="58">
        <v>201</v>
      </c>
      <c r="F5" s="58">
        <v>220</v>
      </c>
      <c r="G5" s="58"/>
      <c r="H5" s="58">
        <v>421</v>
      </c>
      <c r="I5" s="269">
        <v>210.5</v>
      </c>
      <c r="J5" s="58"/>
      <c r="K5" s="269">
        <v>210.5</v>
      </c>
    </row>
    <row r="6" spans="1:11" x14ac:dyDescent="0.2">
      <c r="A6" s="55">
        <v>20101128</v>
      </c>
      <c r="B6" s="55" t="s">
        <v>44</v>
      </c>
      <c r="C6" s="54">
        <v>1</v>
      </c>
      <c r="D6" s="61" t="s">
        <v>24</v>
      </c>
      <c r="E6" s="58">
        <v>192</v>
      </c>
      <c r="F6" s="58">
        <v>214</v>
      </c>
      <c r="G6" s="58"/>
      <c r="H6" s="58">
        <f>SUM(E6:G6)</f>
        <v>406</v>
      </c>
      <c r="I6" s="269">
        <f>AVERAGE(E6:G6)</f>
        <v>203</v>
      </c>
      <c r="J6" s="58"/>
      <c r="K6" s="269">
        <v>203</v>
      </c>
    </row>
    <row r="7" spans="1:11" x14ac:dyDescent="0.2">
      <c r="A7" s="55">
        <v>20101212</v>
      </c>
      <c r="B7" s="55" t="s">
        <v>44</v>
      </c>
      <c r="C7" s="62">
        <v>1</v>
      </c>
      <c r="D7" s="61" t="s">
        <v>22</v>
      </c>
      <c r="E7" s="62">
        <v>191</v>
      </c>
      <c r="F7" s="62">
        <v>215</v>
      </c>
      <c r="G7" s="62"/>
      <c r="H7" s="58">
        <f>SUM(E7:G7)</f>
        <v>406</v>
      </c>
      <c r="I7" s="269">
        <f>AVERAGE(E7:G7)</f>
        <v>203</v>
      </c>
      <c r="J7" s="58"/>
      <c r="K7" s="269">
        <v>203</v>
      </c>
    </row>
    <row r="8" spans="1:11" x14ac:dyDescent="0.2">
      <c r="A8" s="55">
        <v>20130428</v>
      </c>
      <c r="B8" s="55" t="s">
        <v>44</v>
      </c>
      <c r="C8" s="54">
        <v>1</v>
      </c>
      <c r="D8" s="61" t="s">
        <v>10</v>
      </c>
      <c r="E8" s="58">
        <v>179</v>
      </c>
      <c r="F8" s="58">
        <v>220</v>
      </c>
      <c r="G8" s="58"/>
      <c r="H8" s="58">
        <f>SUM(E8:G8)</f>
        <v>399</v>
      </c>
      <c r="I8" s="269">
        <f>AVERAGE(E8:G8)</f>
        <v>199.5</v>
      </c>
      <c r="J8" s="58"/>
      <c r="K8" s="269">
        <v>199.5</v>
      </c>
    </row>
    <row r="9" spans="1:11" x14ac:dyDescent="0.2">
      <c r="A9" s="55">
        <v>20130303</v>
      </c>
      <c r="B9" s="55" t="s">
        <v>44</v>
      </c>
      <c r="C9" s="54">
        <v>1</v>
      </c>
      <c r="D9" s="61" t="s">
        <v>12</v>
      </c>
      <c r="E9" s="58">
        <v>181</v>
      </c>
      <c r="F9" s="58">
        <v>218</v>
      </c>
      <c r="G9" s="58"/>
      <c r="H9" s="58">
        <f>SUM(E9:G9)</f>
        <v>399</v>
      </c>
      <c r="I9" s="269">
        <f>AVERAGE(E9:G9)</f>
        <v>199.5</v>
      </c>
      <c r="J9" s="58"/>
      <c r="K9" s="269">
        <v>199.5</v>
      </c>
    </row>
    <row r="10" spans="1:11" x14ac:dyDescent="0.2">
      <c r="A10" s="55">
        <v>20131222</v>
      </c>
      <c r="B10" s="55" t="s">
        <v>44</v>
      </c>
      <c r="C10" s="54">
        <v>1</v>
      </c>
      <c r="D10" s="61" t="s">
        <v>12</v>
      </c>
      <c r="E10" s="58">
        <v>197</v>
      </c>
      <c r="F10" s="58">
        <v>194</v>
      </c>
      <c r="G10" s="58"/>
      <c r="H10" s="58">
        <v>391</v>
      </c>
      <c r="I10" s="269">
        <v>195.5</v>
      </c>
      <c r="J10" s="58"/>
      <c r="K10" s="269">
        <v>195.5</v>
      </c>
    </row>
    <row r="11" spans="1:11" x14ac:dyDescent="0.2">
      <c r="A11" s="55">
        <v>20121209</v>
      </c>
      <c r="B11" s="138" t="s">
        <v>44</v>
      </c>
      <c r="C11" s="54">
        <v>1</v>
      </c>
      <c r="D11" s="139" t="s">
        <v>22</v>
      </c>
      <c r="E11" s="54">
        <v>211</v>
      </c>
      <c r="F11" s="54">
        <v>178</v>
      </c>
      <c r="G11" s="61"/>
      <c r="H11" s="58">
        <f>SUM(E11:G11)</f>
        <v>389</v>
      </c>
      <c r="I11" s="269">
        <f t="shared" ref="I11:I23" si="0">AVERAGE(E11:G11)</f>
        <v>194.5</v>
      </c>
      <c r="J11" s="58"/>
      <c r="K11" s="269">
        <v>194.5</v>
      </c>
    </row>
    <row r="12" spans="1:11" x14ac:dyDescent="0.2">
      <c r="A12" s="55">
        <v>20110509</v>
      </c>
      <c r="B12" s="55" t="s">
        <v>44</v>
      </c>
      <c r="C12" s="60">
        <v>1</v>
      </c>
      <c r="D12" s="30" t="s">
        <v>22</v>
      </c>
      <c r="E12" s="58">
        <v>180</v>
      </c>
      <c r="F12" s="58">
        <v>209</v>
      </c>
      <c r="G12" s="58"/>
      <c r="H12" s="58">
        <f>SUM(E12:F12)</f>
        <v>389</v>
      </c>
      <c r="I12" s="269">
        <f t="shared" si="0"/>
        <v>194.5</v>
      </c>
      <c r="J12" s="58"/>
      <c r="K12" s="269">
        <v>194.5</v>
      </c>
    </row>
    <row r="13" spans="1:11" x14ac:dyDescent="0.2">
      <c r="A13" s="55">
        <v>20131020</v>
      </c>
      <c r="B13" s="55" t="s">
        <v>44</v>
      </c>
      <c r="C13" s="54">
        <v>1</v>
      </c>
      <c r="D13" s="61" t="s">
        <v>8</v>
      </c>
      <c r="E13" s="58">
        <v>197</v>
      </c>
      <c r="F13" s="58">
        <v>191</v>
      </c>
      <c r="G13" s="58"/>
      <c r="H13" s="58">
        <f t="shared" ref="H13:H20" si="1">SUM(E13:G13)</f>
        <v>388</v>
      </c>
      <c r="I13" s="269">
        <f t="shared" si="0"/>
        <v>194</v>
      </c>
      <c r="J13" s="58"/>
      <c r="K13" s="269">
        <v>194</v>
      </c>
    </row>
    <row r="14" spans="1:11" x14ac:dyDescent="0.2">
      <c r="A14" s="55">
        <v>20101219</v>
      </c>
      <c r="B14" s="55" t="s">
        <v>44</v>
      </c>
      <c r="C14" s="59">
        <v>1</v>
      </c>
      <c r="D14" s="61" t="s">
        <v>30</v>
      </c>
      <c r="E14" s="58">
        <v>178</v>
      </c>
      <c r="F14" s="58">
        <v>208</v>
      </c>
      <c r="G14" s="58"/>
      <c r="H14" s="58">
        <f t="shared" si="1"/>
        <v>386</v>
      </c>
      <c r="I14" s="269">
        <f t="shared" si="0"/>
        <v>193</v>
      </c>
      <c r="J14" s="58"/>
      <c r="K14" s="269">
        <v>193</v>
      </c>
    </row>
    <row r="15" spans="1:11" x14ac:dyDescent="0.2">
      <c r="A15" s="55">
        <v>20121209</v>
      </c>
      <c r="B15" s="138" t="s">
        <v>44</v>
      </c>
      <c r="C15" s="54">
        <v>1</v>
      </c>
      <c r="D15" s="139" t="s">
        <v>79</v>
      </c>
      <c r="E15" s="54">
        <v>211</v>
      </c>
      <c r="F15" s="54">
        <v>167</v>
      </c>
      <c r="G15" s="61"/>
      <c r="H15" s="58">
        <f t="shared" si="1"/>
        <v>378</v>
      </c>
      <c r="I15" s="269">
        <f t="shared" si="0"/>
        <v>189</v>
      </c>
      <c r="J15" s="58"/>
      <c r="K15" s="269">
        <v>189</v>
      </c>
    </row>
    <row r="16" spans="1:11" x14ac:dyDescent="0.2">
      <c r="A16" s="55">
        <v>20120226</v>
      </c>
      <c r="B16" s="55" t="s">
        <v>44</v>
      </c>
      <c r="C16" s="54">
        <v>1</v>
      </c>
      <c r="D16" s="61" t="s">
        <v>22</v>
      </c>
      <c r="E16" s="58">
        <v>211</v>
      </c>
      <c r="F16" s="58">
        <v>166</v>
      </c>
      <c r="G16" s="58"/>
      <c r="H16" s="58">
        <f t="shared" si="1"/>
        <v>377</v>
      </c>
      <c r="I16" s="269">
        <f t="shared" si="0"/>
        <v>188.5</v>
      </c>
      <c r="J16" s="58"/>
      <c r="K16" s="269">
        <v>188.5</v>
      </c>
    </row>
    <row r="17" spans="1:11" x14ac:dyDescent="0.2">
      <c r="A17" s="55">
        <v>20111210</v>
      </c>
      <c r="B17" s="55" t="s">
        <v>44</v>
      </c>
      <c r="C17" s="54">
        <v>1</v>
      </c>
      <c r="D17" s="61" t="s">
        <v>13</v>
      </c>
      <c r="E17" s="58">
        <v>171</v>
      </c>
      <c r="F17" s="58">
        <v>202</v>
      </c>
      <c r="G17" s="58"/>
      <c r="H17" s="58">
        <f t="shared" si="1"/>
        <v>373</v>
      </c>
      <c r="I17" s="269">
        <f t="shared" si="0"/>
        <v>186.5</v>
      </c>
      <c r="J17" s="58"/>
      <c r="K17" s="269">
        <v>186.5</v>
      </c>
    </row>
    <row r="18" spans="1:11" x14ac:dyDescent="0.2">
      <c r="A18" s="55">
        <v>20131124</v>
      </c>
      <c r="B18" s="55" t="s">
        <v>44</v>
      </c>
      <c r="C18" s="54">
        <v>1</v>
      </c>
      <c r="D18" s="61" t="s">
        <v>22</v>
      </c>
      <c r="E18" s="58">
        <v>181</v>
      </c>
      <c r="F18" s="58">
        <v>186</v>
      </c>
      <c r="G18" s="58"/>
      <c r="H18" s="58">
        <f t="shared" si="1"/>
        <v>367</v>
      </c>
      <c r="I18" s="269">
        <f t="shared" si="0"/>
        <v>183.5</v>
      </c>
      <c r="J18" s="58"/>
      <c r="K18" s="269">
        <v>183.5</v>
      </c>
    </row>
    <row r="19" spans="1:11" x14ac:dyDescent="0.2">
      <c r="A19" s="55">
        <v>20131124</v>
      </c>
      <c r="B19" s="55" t="s">
        <v>44</v>
      </c>
      <c r="C19" s="54">
        <v>1</v>
      </c>
      <c r="D19" s="61" t="s">
        <v>9</v>
      </c>
      <c r="E19" s="58">
        <v>162</v>
      </c>
      <c r="F19" s="58">
        <v>202</v>
      </c>
      <c r="G19" s="58"/>
      <c r="H19" s="58">
        <f t="shared" si="1"/>
        <v>364</v>
      </c>
      <c r="I19" s="269">
        <f t="shared" si="0"/>
        <v>182</v>
      </c>
      <c r="J19" s="58"/>
      <c r="K19" s="269">
        <v>182</v>
      </c>
    </row>
    <row r="20" spans="1:11" x14ac:dyDescent="0.2">
      <c r="A20" s="55">
        <v>20111210</v>
      </c>
      <c r="B20" s="55" t="s">
        <v>44</v>
      </c>
      <c r="C20" s="54">
        <v>1</v>
      </c>
      <c r="D20" s="61" t="s">
        <v>9</v>
      </c>
      <c r="E20" s="58">
        <v>164</v>
      </c>
      <c r="F20" s="58">
        <v>192</v>
      </c>
      <c r="G20" s="58"/>
      <c r="H20" s="58">
        <f t="shared" si="1"/>
        <v>356</v>
      </c>
      <c r="I20" s="269">
        <f t="shared" si="0"/>
        <v>178</v>
      </c>
      <c r="J20" s="58"/>
      <c r="K20" s="269">
        <v>178</v>
      </c>
    </row>
    <row r="21" spans="1:11" x14ac:dyDescent="0.2">
      <c r="A21" s="55">
        <v>20111106</v>
      </c>
      <c r="B21" s="55" t="s">
        <v>44</v>
      </c>
      <c r="C21" s="56">
        <v>1</v>
      </c>
      <c r="D21" s="61" t="s">
        <v>14</v>
      </c>
      <c r="E21" s="58">
        <v>213</v>
      </c>
      <c r="F21" s="58">
        <v>142</v>
      </c>
      <c r="G21" s="58"/>
      <c r="H21" s="58">
        <f>E21+F21</f>
        <v>355</v>
      </c>
      <c r="I21" s="269">
        <f t="shared" si="0"/>
        <v>177.5</v>
      </c>
      <c r="J21" s="58"/>
      <c r="K21" s="269">
        <v>177.5</v>
      </c>
    </row>
    <row r="22" spans="1:11" x14ac:dyDescent="0.2">
      <c r="A22" s="55">
        <v>20101212</v>
      </c>
      <c r="B22" s="55" t="s">
        <v>44</v>
      </c>
      <c r="C22" s="62">
        <v>1</v>
      </c>
      <c r="D22" s="61" t="s">
        <v>9</v>
      </c>
      <c r="E22" s="62">
        <v>168</v>
      </c>
      <c r="F22" s="62">
        <v>179</v>
      </c>
      <c r="G22" s="62"/>
      <c r="H22" s="58">
        <f>SUM(E22:G22)</f>
        <v>347</v>
      </c>
      <c r="I22" s="269">
        <f t="shared" si="0"/>
        <v>173.5</v>
      </c>
      <c r="J22" s="58"/>
      <c r="K22" s="269">
        <v>173.5</v>
      </c>
    </row>
    <row r="23" spans="1:11" x14ac:dyDescent="0.2">
      <c r="A23" s="55">
        <v>20101212</v>
      </c>
      <c r="B23" s="55" t="s">
        <v>44</v>
      </c>
      <c r="C23" s="62">
        <v>2</v>
      </c>
      <c r="D23" s="61" t="s">
        <v>10</v>
      </c>
      <c r="E23" s="62">
        <v>235</v>
      </c>
      <c r="F23" s="62">
        <v>159</v>
      </c>
      <c r="G23" s="62"/>
      <c r="H23" s="58">
        <f>SUM(E23:G23)</f>
        <v>394</v>
      </c>
      <c r="I23" s="269">
        <f t="shared" si="0"/>
        <v>197</v>
      </c>
      <c r="J23" s="58"/>
      <c r="K23" s="269">
        <v>197</v>
      </c>
    </row>
    <row r="24" spans="1:11" x14ac:dyDescent="0.2">
      <c r="A24" s="55">
        <v>20141019</v>
      </c>
      <c r="B24" s="55" t="s">
        <v>44</v>
      </c>
      <c r="C24" s="54">
        <v>2</v>
      </c>
      <c r="D24" s="61" t="s">
        <v>8</v>
      </c>
      <c r="E24" s="58">
        <v>187</v>
      </c>
      <c r="F24" s="58">
        <v>202</v>
      </c>
      <c r="G24" s="58"/>
      <c r="H24" s="58">
        <v>389</v>
      </c>
      <c r="I24" s="269">
        <v>194.5</v>
      </c>
      <c r="J24" s="58"/>
      <c r="K24" s="269">
        <v>194.5</v>
      </c>
    </row>
    <row r="25" spans="1:11" x14ac:dyDescent="0.2">
      <c r="A25" s="55">
        <v>20131222</v>
      </c>
      <c r="B25" s="55" t="s">
        <v>44</v>
      </c>
      <c r="C25" s="54">
        <v>2</v>
      </c>
      <c r="D25" s="61" t="s">
        <v>9</v>
      </c>
      <c r="E25" s="58">
        <v>179</v>
      </c>
      <c r="F25" s="58">
        <v>209</v>
      </c>
      <c r="G25" s="58"/>
      <c r="H25" s="58">
        <v>388</v>
      </c>
      <c r="I25" s="269">
        <v>194</v>
      </c>
      <c r="J25" s="58"/>
      <c r="K25" s="269">
        <v>194</v>
      </c>
    </row>
    <row r="26" spans="1:11" x14ac:dyDescent="0.2">
      <c r="A26" s="55">
        <v>20130303</v>
      </c>
      <c r="B26" s="55" t="s">
        <v>44</v>
      </c>
      <c r="C26" s="54">
        <v>2</v>
      </c>
      <c r="D26" s="61" t="s">
        <v>22</v>
      </c>
      <c r="E26" s="58">
        <v>199</v>
      </c>
      <c r="F26" s="58">
        <v>183</v>
      </c>
      <c r="G26" s="58"/>
      <c r="H26" s="58">
        <f>SUM(E26:G26)</f>
        <v>382</v>
      </c>
      <c r="I26" s="269">
        <f>AVERAGE(E26:G26)</f>
        <v>191</v>
      </c>
      <c r="J26" s="58"/>
      <c r="K26" s="269">
        <v>191</v>
      </c>
    </row>
    <row r="27" spans="1:11" x14ac:dyDescent="0.2">
      <c r="A27" s="55">
        <v>20101219</v>
      </c>
      <c r="B27" s="55" t="s">
        <v>44</v>
      </c>
      <c r="C27" s="59">
        <v>2</v>
      </c>
      <c r="D27" s="61" t="s">
        <v>13</v>
      </c>
      <c r="E27" s="58">
        <v>175</v>
      </c>
      <c r="F27" s="58">
        <v>207</v>
      </c>
      <c r="G27" s="58"/>
      <c r="H27" s="58">
        <f>SUM(E27:G27)</f>
        <v>382</v>
      </c>
      <c r="I27" s="269">
        <f>AVERAGE(E27:G27)</f>
        <v>191</v>
      </c>
      <c r="J27" s="58"/>
      <c r="K27" s="269">
        <v>191</v>
      </c>
    </row>
    <row r="28" spans="1:11" x14ac:dyDescent="0.2">
      <c r="A28" s="55">
        <v>20101128</v>
      </c>
      <c r="B28" s="55" t="s">
        <v>44</v>
      </c>
      <c r="C28" s="54">
        <v>2</v>
      </c>
      <c r="D28" s="61" t="s">
        <v>9</v>
      </c>
      <c r="E28" s="58">
        <v>176</v>
      </c>
      <c r="F28" s="58">
        <v>197</v>
      </c>
      <c r="G28" s="58"/>
      <c r="H28" s="58">
        <f>SUM(E28:G28)</f>
        <v>373</v>
      </c>
      <c r="I28" s="269">
        <f>AVERAGE(E28:G28)</f>
        <v>186.5</v>
      </c>
      <c r="J28" s="58"/>
      <c r="K28" s="269">
        <v>186.5</v>
      </c>
    </row>
    <row r="29" spans="1:11" x14ac:dyDescent="0.2">
      <c r="A29" s="55">
        <v>20111210</v>
      </c>
      <c r="B29" s="55" t="s">
        <v>44</v>
      </c>
      <c r="C29" s="54">
        <v>2</v>
      </c>
      <c r="D29" s="61" t="s">
        <v>22</v>
      </c>
      <c r="E29" s="58">
        <v>166</v>
      </c>
      <c r="F29" s="58">
        <v>203</v>
      </c>
      <c r="G29" s="58"/>
      <c r="H29" s="58">
        <f>SUM(E29:G29)</f>
        <v>369</v>
      </c>
      <c r="I29" s="269">
        <f>AVERAGE(E29:G29)</f>
        <v>184.5</v>
      </c>
      <c r="J29" s="58"/>
      <c r="K29" s="269">
        <v>184.5</v>
      </c>
    </row>
    <row r="30" spans="1:11" x14ac:dyDescent="0.2">
      <c r="A30" s="55">
        <v>20120226</v>
      </c>
      <c r="B30" s="55" t="s">
        <v>44</v>
      </c>
      <c r="C30" s="54">
        <v>2</v>
      </c>
      <c r="D30" s="61" t="s">
        <v>39</v>
      </c>
      <c r="E30" s="58">
        <v>194</v>
      </c>
      <c r="F30" s="58">
        <v>171</v>
      </c>
      <c r="G30" s="58"/>
      <c r="H30" s="58">
        <f>SUM(E30:G30)</f>
        <v>365</v>
      </c>
      <c r="I30" s="269">
        <f>AVERAGE(E30:G30)</f>
        <v>182.5</v>
      </c>
      <c r="J30" s="58"/>
      <c r="K30" s="269">
        <v>182.5</v>
      </c>
    </row>
    <row r="31" spans="1:11" x14ac:dyDescent="0.2">
      <c r="A31" s="55">
        <v>20140330</v>
      </c>
      <c r="B31" s="55" t="s">
        <v>44</v>
      </c>
      <c r="C31" s="54">
        <v>2</v>
      </c>
      <c r="D31" s="61" t="s">
        <v>10</v>
      </c>
      <c r="E31" s="58">
        <v>164</v>
      </c>
      <c r="F31" s="58">
        <v>201</v>
      </c>
      <c r="G31" s="58"/>
      <c r="H31" s="58">
        <v>365</v>
      </c>
      <c r="I31" s="269">
        <v>182.5</v>
      </c>
      <c r="J31" s="58"/>
      <c r="K31" s="269">
        <v>182.5</v>
      </c>
    </row>
    <row r="32" spans="1:11" x14ac:dyDescent="0.2">
      <c r="A32" s="55">
        <v>20130428</v>
      </c>
      <c r="B32" s="55" t="s">
        <v>44</v>
      </c>
      <c r="C32" s="54">
        <v>2</v>
      </c>
      <c r="D32" s="61" t="s">
        <v>12</v>
      </c>
      <c r="E32" s="58">
        <v>150</v>
      </c>
      <c r="F32" s="58">
        <v>215</v>
      </c>
      <c r="G32" s="58"/>
      <c r="H32" s="58">
        <f>SUM(E32:G32)</f>
        <v>365</v>
      </c>
      <c r="I32" s="269">
        <f>AVERAGE(E32:G32)</f>
        <v>182.5</v>
      </c>
      <c r="J32" s="58"/>
      <c r="K32" s="269">
        <v>182.5</v>
      </c>
    </row>
    <row r="33" spans="1:11" x14ac:dyDescent="0.2">
      <c r="A33" s="55">
        <v>20140511</v>
      </c>
      <c r="B33" s="55" t="s">
        <v>44</v>
      </c>
      <c r="C33" s="54">
        <v>2</v>
      </c>
      <c r="D33" s="61" t="s">
        <v>13</v>
      </c>
      <c r="E33" s="58">
        <v>218</v>
      </c>
      <c r="F33" s="58">
        <v>147</v>
      </c>
      <c r="G33" s="58"/>
      <c r="H33" s="58">
        <v>365</v>
      </c>
      <c r="I33" s="269">
        <v>182.5</v>
      </c>
      <c r="J33" s="58"/>
      <c r="K33" s="269">
        <v>182.5</v>
      </c>
    </row>
    <row r="34" spans="1:11" x14ac:dyDescent="0.2">
      <c r="A34" s="55">
        <v>20131124</v>
      </c>
      <c r="B34" s="55" t="s">
        <v>44</v>
      </c>
      <c r="C34" s="54">
        <v>2</v>
      </c>
      <c r="D34" s="61" t="s">
        <v>14</v>
      </c>
      <c r="E34" s="58">
        <v>196</v>
      </c>
      <c r="F34" s="58">
        <v>167</v>
      </c>
      <c r="G34" s="58"/>
      <c r="H34" s="58">
        <f>SUM(E34:G34)</f>
        <v>363</v>
      </c>
      <c r="I34" s="269">
        <f t="shared" ref="I34:I43" si="2">AVERAGE(E34:G34)</f>
        <v>181.5</v>
      </c>
      <c r="J34" s="58"/>
      <c r="K34" s="269">
        <v>181.5</v>
      </c>
    </row>
    <row r="35" spans="1:11" x14ac:dyDescent="0.2">
      <c r="A35" s="55">
        <v>20131020</v>
      </c>
      <c r="B35" s="55" t="s">
        <v>44</v>
      </c>
      <c r="C35" s="54">
        <v>2</v>
      </c>
      <c r="D35" s="61" t="s">
        <v>29</v>
      </c>
      <c r="E35" s="58">
        <v>203</v>
      </c>
      <c r="F35" s="58">
        <v>159</v>
      </c>
      <c r="G35" s="58"/>
      <c r="H35" s="58">
        <f>SUM(E35:G35)</f>
        <v>362</v>
      </c>
      <c r="I35" s="269">
        <f t="shared" si="2"/>
        <v>181</v>
      </c>
      <c r="J35" s="58"/>
      <c r="K35" s="269">
        <v>181</v>
      </c>
    </row>
    <row r="36" spans="1:11" x14ac:dyDescent="0.2">
      <c r="A36" s="55">
        <v>20140223</v>
      </c>
      <c r="B36" s="55" t="s">
        <v>44</v>
      </c>
      <c r="C36" s="54">
        <v>2</v>
      </c>
      <c r="D36" s="61" t="s">
        <v>85</v>
      </c>
      <c r="E36" s="58">
        <v>207</v>
      </c>
      <c r="F36" s="58">
        <v>155</v>
      </c>
      <c r="G36" s="58"/>
      <c r="H36" s="58">
        <f>SUM(E36:G36)</f>
        <v>362</v>
      </c>
      <c r="I36" s="269">
        <f t="shared" si="2"/>
        <v>181</v>
      </c>
      <c r="J36" s="58"/>
      <c r="K36" s="269">
        <v>181</v>
      </c>
    </row>
    <row r="37" spans="1:11" x14ac:dyDescent="0.2">
      <c r="A37" s="55">
        <v>20131124</v>
      </c>
      <c r="B37" s="55" t="s">
        <v>44</v>
      </c>
      <c r="C37" s="54">
        <v>2</v>
      </c>
      <c r="D37" s="61" t="s">
        <v>47</v>
      </c>
      <c r="E37" s="58">
        <v>209</v>
      </c>
      <c r="F37" s="58">
        <v>148</v>
      </c>
      <c r="G37" s="58"/>
      <c r="H37" s="58">
        <f>SUM(E37:G37)</f>
        <v>357</v>
      </c>
      <c r="I37" s="269">
        <f t="shared" si="2"/>
        <v>178.5</v>
      </c>
      <c r="J37" s="58"/>
      <c r="K37" s="269">
        <v>178.5</v>
      </c>
    </row>
    <row r="38" spans="1:11" x14ac:dyDescent="0.2">
      <c r="A38" s="55">
        <v>20110509</v>
      </c>
      <c r="B38" s="55" t="s">
        <v>44</v>
      </c>
      <c r="C38" s="60">
        <v>2</v>
      </c>
      <c r="D38" s="61" t="s">
        <v>13</v>
      </c>
      <c r="E38" s="58">
        <v>175</v>
      </c>
      <c r="F38" s="58">
        <v>181</v>
      </c>
      <c r="G38" s="58"/>
      <c r="H38" s="58">
        <f>SUM(E38:F38)</f>
        <v>356</v>
      </c>
      <c r="I38" s="269">
        <f t="shared" si="2"/>
        <v>178</v>
      </c>
      <c r="J38" s="58"/>
      <c r="K38" s="269">
        <v>178</v>
      </c>
    </row>
    <row r="39" spans="1:11" x14ac:dyDescent="0.2">
      <c r="A39" s="55">
        <v>20121209</v>
      </c>
      <c r="B39" s="138" t="s">
        <v>44</v>
      </c>
      <c r="C39" s="54">
        <v>2</v>
      </c>
      <c r="D39" s="139" t="s">
        <v>55</v>
      </c>
      <c r="E39" s="54">
        <v>196</v>
      </c>
      <c r="F39" s="54">
        <v>159</v>
      </c>
      <c r="G39" s="61"/>
      <c r="H39" s="58">
        <f>SUM(E39:G39)</f>
        <v>355</v>
      </c>
      <c r="I39" s="269">
        <f t="shared" si="2"/>
        <v>177.5</v>
      </c>
      <c r="J39" s="58"/>
      <c r="K39" s="269">
        <v>177.5</v>
      </c>
    </row>
    <row r="40" spans="1:11" x14ac:dyDescent="0.2">
      <c r="A40" s="55">
        <v>20121209</v>
      </c>
      <c r="B40" s="138" t="s">
        <v>44</v>
      </c>
      <c r="C40" s="54">
        <v>2</v>
      </c>
      <c r="D40" s="139" t="s">
        <v>47</v>
      </c>
      <c r="E40" s="54">
        <v>184</v>
      </c>
      <c r="F40" s="54">
        <v>168</v>
      </c>
      <c r="G40" s="61"/>
      <c r="H40" s="58">
        <f>SUM(E40:G40)</f>
        <v>352</v>
      </c>
      <c r="I40" s="269">
        <f t="shared" si="2"/>
        <v>176</v>
      </c>
      <c r="J40" s="58"/>
      <c r="K40" s="269">
        <v>176</v>
      </c>
    </row>
    <row r="41" spans="1:11" x14ac:dyDescent="0.2">
      <c r="A41" s="55">
        <v>20111106</v>
      </c>
      <c r="B41" s="55" t="s">
        <v>44</v>
      </c>
      <c r="C41" s="56">
        <v>2</v>
      </c>
      <c r="D41" s="61" t="s">
        <v>8</v>
      </c>
      <c r="E41" s="58">
        <v>192</v>
      </c>
      <c r="F41" s="58">
        <v>160</v>
      </c>
      <c r="G41" s="58"/>
      <c r="H41" s="58">
        <f>E41+F41</f>
        <v>352</v>
      </c>
      <c r="I41" s="269">
        <f t="shared" si="2"/>
        <v>176</v>
      </c>
      <c r="J41" s="58"/>
      <c r="K41" s="269">
        <v>176</v>
      </c>
    </row>
    <row r="42" spans="1:11" x14ac:dyDescent="0.2">
      <c r="A42" s="55">
        <v>20111210</v>
      </c>
      <c r="B42" s="55" t="s">
        <v>44</v>
      </c>
      <c r="C42" s="54">
        <v>2</v>
      </c>
      <c r="D42" s="61" t="s">
        <v>24</v>
      </c>
      <c r="E42" s="58">
        <v>177</v>
      </c>
      <c r="F42" s="58">
        <v>172</v>
      </c>
      <c r="G42" s="58"/>
      <c r="H42" s="58">
        <f>SUM(E42:G42)</f>
        <v>349</v>
      </c>
      <c r="I42" s="269">
        <f t="shared" si="2"/>
        <v>174.5</v>
      </c>
      <c r="J42" s="58"/>
      <c r="K42" s="269">
        <v>174.5</v>
      </c>
    </row>
    <row r="43" spans="1:11" x14ac:dyDescent="0.2">
      <c r="A43" s="55">
        <v>20101212</v>
      </c>
      <c r="B43" s="55" t="s">
        <v>44</v>
      </c>
      <c r="C43" s="62">
        <v>2</v>
      </c>
      <c r="D43" s="61" t="s">
        <v>7</v>
      </c>
      <c r="E43" s="62">
        <v>160</v>
      </c>
      <c r="F43" s="62">
        <v>159</v>
      </c>
      <c r="G43" s="62"/>
      <c r="H43" s="58">
        <f>SUM(E43:G43)</f>
        <v>319</v>
      </c>
      <c r="I43" s="269">
        <f t="shared" si="2"/>
        <v>159.5</v>
      </c>
      <c r="J43" s="58"/>
      <c r="K43" s="269">
        <v>159.5</v>
      </c>
    </row>
    <row r="44" spans="1:11" x14ac:dyDescent="0.2">
      <c r="A44" s="55">
        <v>20141019</v>
      </c>
      <c r="B44" s="55" t="s">
        <v>44</v>
      </c>
      <c r="C44" s="54">
        <v>3</v>
      </c>
      <c r="D44" s="61" t="s">
        <v>10</v>
      </c>
      <c r="E44" s="58">
        <v>204</v>
      </c>
      <c r="F44" s="58">
        <v>181</v>
      </c>
      <c r="G44" s="58"/>
      <c r="H44" s="58">
        <v>385</v>
      </c>
      <c r="I44" s="269">
        <v>192.5</v>
      </c>
      <c r="J44" s="58"/>
      <c r="K44" s="269">
        <v>192.5</v>
      </c>
    </row>
    <row r="45" spans="1:11" x14ac:dyDescent="0.2">
      <c r="A45" s="55">
        <v>20131222</v>
      </c>
      <c r="B45" s="55" t="s">
        <v>44</v>
      </c>
      <c r="C45" s="54">
        <v>3</v>
      </c>
      <c r="D45" s="61" t="s">
        <v>10</v>
      </c>
      <c r="E45" s="58">
        <v>184</v>
      </c>
      <c r="F45" s="58">
        <v>196</v>
      </c>
      <c r="G45" s="58"/>
      <c r="H45" s="58">
        <v>380</v>
      </c>
      <c r="I45" s="269">
        <v>190</v>
      </c>
      <c r="J45" s="58"/>
      <c r="K45" s="269">
        <v>190</v>
      </c>
    </row>
    <row r="46" spans="1:11" x14ac:dyDescent="0.2">
      <c r="A46" s="55">
        <v>20130303</v>
      </c>
      <c r="B46" s="55" t="s">
        <v>44</v>
      </c>
      <c r="C46" s="54">
        <v>3</v>
      </c>
      <c r="D46" s="61" t="s">
        <v>13</v>
      </c>
      <c r="E46" s="58">
        <v>192</v>
      </c>
      <c r="F46" s="58">
        <v>177</v>
      </c>
      <c r="G46" s="58"/>
      <c r="H46" s="58">
        <f>SUM(E46:G46)</f>
        <v>369</v>
      </c>
      <c r="I46" s="269">
        <f>AVERAGE(E46:G46)</f>
        <v>184.5</v>
      </c>
      <c r="J46" s="58"/>
      <c r="K46" s="269">
        <v>184.5</v>
      </c>
    </row>
    <row r="47" spans="1:11" x14ac:dyDescent="0.2">
      <c r="A47" s="55">
        <v>20101128</v>
      </c>
      <c r="B47" s="55" t="s">
        <v>44</v>
      </c>
      <c r="C47" s="54">
        <v>3</v>
      </c>
      <c r="D47" s="61" t="s">
        <v>22</v>
      </c>
      <c r="E47" s="58">
        <v>212</v>
      </c>
      <c r="F47" s="58">
        <v>151</v>
      </c>
      <c r="G47" s="58"/>
      <c r="H47" s="58">
        <f>SUM(E47:G47)</f>
        <v>363</v>
      </c>
      <c r="I47" s="269">
        <f>AVERAGE(E47:G47)</f>
        <v>181.5</v>
      </c>
      <c r="J47" s="58"/>
      <c r="K47" s="269">
        <v>181.5</v>
      </c>
    </row>
    <row r="48" spans="1:11" x14ac:dyDescent="0.2">
      <c r="A48" s="55">
        <v>20140511</v>
      </c>
      <c r="B48" s="55" t="s">
        <v>44</v>
      </c>
      <c r="C48" s="54">
        <v>3</v>
      </c>
      <c r="D48" s="61" t="s">
        <v>37</v>
      </c>
      <c r="E48" s="58">
        <v>162</v>
      </c>
      <c r="F48" s="58">
        <v>200</v>
      </c>
      <c r="G48" s="58"/>
      <c r="H48" s="58">
        <v>362</v>
      </c>
      <c r="I48" s="269">
        <v>181</v>
      </c>
      <c r="J48" s="58"/>
      <c r="K48" s="269">
        <v>181</v>
      </c>
    </row>
    <row r="49" spans="1:11" x14ac:dyDescent="0.2">
      <c r="A49" s="55">
        <v>20130428</v>
      </c>
      <c r="B49" s="55" t="s">
        <v>44</v>
      </c>
      <c r="C49" s="54">
        <v>3</v>
      </c>
      <c r="D49" s="61" t="s">
        <v>23</v>
      </c>
      <c r="E49" s="58">
        <v>149</v>
      </c>
      <c r="F49" s="58">
        <v>212</v>
      </c>
      <c r="G49" s="58"/>
      <c r="H49" s="58">
        <f>SUM(E49:G49)</f>
        <v>361</v>
      </c>
      <c r="I49" s="269">
        <f>AVERAGE(E49:G49)</f>
        <v>180.5</v>
      </c>
      <c r="J49" s="58"/>
      <c r="K49" s="269">
        <v>180.5</v>
      </c>
    </row>
    <row r="50" spans="1:11" x14ac:dyDescent="0.2">
      <c r="A50" s="55">
        <v>20111210</v>
      </c>
      <c r="B50" s="55" t="s">
        <v>44</v>
      </c>
      <c r="C50" s="54">
        <v>3</v>
      </c>
      <c r="D50" s="61" t="s">
        <v>10</v>
      </c>
      <c r="E50" s="58">
        <v>162</v>
      </c>
      <c r="F50" s="58">
        <v>197</v>
      </c>
      <c r="G50" s="58"/>
      <c r="H50" s="58">
        <f>SUM(E50:G50)</f>
        <v>359</v>
      </c>
      <c r="I50" s="269">
        <f>AVERAGE(E50:G50)</f>
        <v>179.5</v>
      </c>
      <c r="J50" s="58"/>
      <c r="K50" s="269">
        <v>179.5</v>
      </c>
    </row>
    <row r="51" spans="1:11" x14ac:dyDescent="0.2">
      <c r="A51" s="55">
        <v>20140330</v>
      </c>
      <c r="B51" s="55" t="s">
        <v>44</v>
      </c>
      <c r="C51" s="54">
        <v>3</v>
      </c>
      <c r="D51" s="61" t="s">
        <v>12</v>
      </c>
      <c r="E51" s="58">
        <v>200</v>
      </c>
      <c r="F51" s="58">
        <v>159</v>
      </c>
      <c r="G51" s="58"/>
      <c r="H51" s="58">
        <v>359</v>
      </c>
      <c r="I51" s="269">
        <v>179.5</v>
      </c>
      <c r="J51" s="58"/>
      <c r="K51" s="269">
        <v>179.5</v>
      </c>
    </row>
    <row r="52" spans="1:11" x14ac:dyDescent="0.2">
      <c r="A52" s="55">
        <v>20140223</v>
      </c>
      <c r="B52" s="55" t="s">
        <v>44</v>
      </c>
      <c r="C52" s="54">
        <v>3</v>
      </c>
      <c r="D52" s="61" t="s">
        <v>10</v>
      </c>
      <c r="E52" s="58">
        <v>190</v>
      </c>
      <c r="F52" s="58">
        <v>168</v>
      </c>
      <c r="G52" s="58"/>
      <c r="H52" s="58">
        <f>SUM(E52:G52)</f>
        <v>358</v>
      </c>
      <c r="I52" s="269">
        <f t="shared" ref="I52:I64" si="3">AVERAGE(E52:G52)</f>
        <v>179</v>
      </c>
      <c r="J52" s="58"/>
      <c r="K52" s="269">
        <v>179</v>
      </c>
    </row>
    <row r="53" spans="1:11" x14ac:dyDescent="0.2">
      <c r="A53" s="55">
        <v>20101212</v>
      </c>
      <c r="B53" s="55" t="s">
        <v>44</v>
      </c>
      <c r="C53" s="62">
        <v>3</v>
      </c>
      <c r="D53" s="61" t="s">
        <v>23</v>
      </c>
      <c r="E53" s="62">
        <v>186</v>
      </c>
      <c r="F53" s="62">
        <v>168</v>
      </c>
      <c r="G53" s="62"/>
      <c r="H53" s="58">
        <f>SUM(E53:G53)</f>
        <v>354</v>
      </c>
      <c r="I53" s="269">
        <f t="shared" si="3"/>
        <v>177</v>
      </c>
      <c r="J53" s="58"/>
      <c r="K53" s="269">
        <v>177</v>
      </c>
    </row>
    <row r="54" spans="1:11" x14ac:dyDescent="0.2">
      <c r="A54" s="55">
        <v>20110509</v>
      </c>
      <c r="B54" s="55" t="s">
        <v>44</v>
      </c>
      <c r="C54" s="60">
        <v>3</v>
      </c>
      <c r="D54" s="61" t="s">
        <v>14</v>
      </c>
      <c r="E54" s="58">
        <v>172</v>
      </c>
      <c r="F54" s="58">
        <v>180</v>
      </c>
      <c r="G54" s="58"/>
      <c r="H54" s="58">
        <f>SUM(E54:F54)</f>
        <v>352</v>
      </c>
      <c r="I54" s="269">
        <f t="shared" si="3"/>
        <v>176</v>
      </c>
      <c r="J54" s="58"/>
      <c r="K54" s="269">
        <v>176</v>
      </c>
    </row>
    <row r="55" spans="1:11" x14ac:dyDescent="0.2">
      <c r="A55" s="55">
        <v>20101219</v>
      </c>
      <c r="B55" s="55" t="s">
        <v>44</v>
      </c>
      <c r="C55" s="59">
        <v>3</v>
      </c>
      <c r="D55" s="61" t="s">
        <v>10</v>
      </c>
      <c r="E55" s="58">
        <v>178</v>
      </c>
      <c r="F55" s="58">
        <v>171</v>
      </c>
      <c r="G55" s="58"/>
      <c r="H55" s="58">
        <f>SUM(E55:G55)</f>
        <v>349</v>
      </c>
      <c r="I55" s="269">
        <f t="shared" si="3"/>
        <v>174.5</v>
      </c>
      <c r="J55" s="58"/>
      <c r="K55" s="269">
        <v>174.5</v>
      </c>
    </row>
    <row r="56" spans="1:11" x14ac:dyDescent="0.2">
      <c r="A56" s="55">
        <v>20131020</v>
      </c>
      <c r="B56" s="55" t="s">
        <v>44</v>
      </c>
      <c r="C56" s="54">
        <v>3</v>
      </c>
      <c r="D56" s="61" t="s">
        <v>88</v>
      </c>
      <c r="E56" s="58">
        <v>201</v>
      </c>
      <c r="F56" s="58">
        <v>147</v>
      </c>
      <c r="G56" s="58"/>
      <c r="H56" s="58">
        <f>SUM(E56:G56)</f>
        <v>348</v>
      </c>
      <c r="I56" s="269">
        <f t="shared" si="3"/>
        <v>174</v>
      </c>
      <c r="J56" s="58"/>
      <c r="K56" s="269">
        <v>174</v>
      </c>
    </row>
    <row r="57" spans="1:11" x14ac:dyDescent="0.2">
      <c r="A57" s="55">
        <v>20111210</v>
      </c>
      <c r="B57" s="55" t="s">
        <v>44</v>
      </c>
      <c r="C57" s="54">
        <v>3</v>
      </c>
      <c r="D57" s="61" t="s">
        <v>28</v>
      </c>
      <c r="E57" s="58">
        <v>167</v>
      </c>
      <c r="F57" s="58">
        <v>178</v>
      </c>
      <c r="G57" s="58"/>
      <c r="H57" s="58">
        <f>SUM(E57:G57)</f>
        <v>345</v>
      </c>
      <c r="I57" s="269">
        <f t="shared" si="3"/>
        <v>172.5</v>
      </c>
      <c r="J57" s="58"/>
      <c r="K57" s="269">
        <v>172.5</v>
      </c>
    </row>
    <row r="58" spans="1:11" x14ac:dyDescent="0.2">
      <c r="A58" s="55">
        <v>20120226</v>
      </c>
      <c r="B58" s="55" t="s">
        <v>44</v>
      </c>
      <c r="C58" s="54">
        <v>3</v>
      </c>
      <c r="D58" s="61" t="s">
        <v>29</v>
      </c>
      <c r="E58" s="58">
        <v>171</v>
      </c>
      <c r="F58" s="58">
        <v>172</v>
      </c>
      <c r="G58" s="58"/>
      <c r="H58" s="58">
        <f>SUM(E58:G58)</f>
        <v>343</v>
      </c>
      <c r="I58" s="269">
        <f t="shared" si="3"/>
        <v>171.5</v>
      </c>
      <c r="J58" s="58"/>
      <c r="K58" s="269">
        <v>171.5</v>
      </c>
    </row>
    <row r="59" spans="1:11" x14ac:dyDescent="0.2">
      <c r="A59" s="55">
        <v>20131124</v>
      </c>
      <c r="B59" s="55" t="s">
        <v>44</v>
      </c>
      <c r="C59" s="54">
        <v>3</v>
      </c>
      <c r="D59" s="61" t="s">
        <v>15</v>
      </c>
      <c r="E59" s="58">
        <v>170</v>
      </c>
      <c r="F59" s="58">
        <v>168</v>
      </c>
      <c r="G59" s="58"/>
      <c r="H59" s="58">
        <f>SUM(E59:G59)</f>
        <v>338</v>
      </c>
      <c r="I59" s="269">
        <f t="shared" si="3"/>
        <v>169</v>
      </c>
      <c r="J59" s="58"/>
      <c r="K59" s="269">
        <v>169</v>
      </c>
    </row>
    <row r="60" spans="1:11" x14ac:dyDescent="0.2">
      <c r="A60" s="55">
        <v>20111106</v>
      </c>
      <c r="B60" s="55" t="s">
        <v>44</v>
      </c>
      <c r="C60" s="56">
        <v>3</v>
      </c>
      <c r="D60" s="61" t="s">
        <v>10</v>
      </c>
      <c r="E60" s="58">
        <v>156</v>
      </c>
      <c r="F60" s="58">
        <v>180</v>
      </c>
      <c r="G60" s="58"/>
      <c r="H60" s="58">
        <f>E60+F60</f>
        <v>336</v>
      </c>
      <c r="I60" s="269">
        <f t="shared" si="3"/>
        <v>168</v>
      </c>
      <c r="J60" s="58"/>
      <c r="K60" s="269">
        <v>168</v>
      </c>
    </row>
    <row r="61" spans="1:11" x14ac:dyDescent="0.2">
      <c r="A61" s="55">
        <v>20131124</v>
      </c>
      <c r="B61" s="55" t="s">
        <v>44</v>
      </c>
      <c r="C61" s="54">
        <v>3</v>
      </c>
      <c r="D61" s="61" t="s">
        <v>27</v>
      </c>
      <c r="E61" s="58">
        <v>156</v>
      </c>
      <c r="F61" s="58">
        <v>165</v>
      </c>
      <c r="G61" s="58"/>
      <c r="H61" s="58">
        <f>SUM(E61:G61)</f>
        <v>321</v>
      </c>
      <c r="I61" s="269">
        <f t="shared" si="3"/>
        <v>160.5</v>
      </c>
      <c r="J61" s="58"/>
      <c r="K61" s="269">
        <v>160.5</v>
      </c>
    </row>
    <row r="62" spans="1:11" x14ac:dyDescent="0.2">
      <c r="A62" s="55">
        <v>20121209</v>
      </c>
      <c r="B62" s="138" t="s">
        <v>44</v>
      </c>
      <c r="C62" s="54">
        <v>3</v>
      </c>
      <c r="D62" s="138" t="s">
        <v>30</v>
      </c>
      <c r="E62" s="54">
        <v>165</v>
      </c>
      <c r="F62" s="54">
        <v>156</v>
      </c>
      <c r="G62" s="61"/>
      <c r="H62" s="58">
        <f>SUM(E62:G62)</f>
        <v>321</v>
      </c>
      <c r="I62" s="269">
        <f t="shared" si="3"/>
        <v>160.5</v>
      </c>
      <c r="J62" s="58"/>
      <c r="K62" s="269">
        <v>160.5</v>
      </c>
    </row>
    <row r="63" spans="1:11" x14ac:dyDescent="0.2">
      <c r="A63" s="55">
        <v>20121209</v>
      </c>
      <c r="B63" s="138" t="s">
        <v>44</v>
      </c>
      <c r="C63" s="54">
        <v>3</v>
      </c>
      <c r="D63" s="55" t="s">
        <v>9</v>
      </c>
      <c r="E63" s="54">
        <v>157</v>
      </c>
      <c r="F63" s="54">
        <v>162</v>
      </c>
      <c r="G63" s="61"/>
      <c r="H63" s="58">
        <f>SUM(E63:G63)</f>
        <v>319</v>
      </c>
      <c r="I63" s="269">
        <f t="shared" si="3"/>
        <v>159.5</v>
      </c>
      <c r="J63" s="58"/>
      <c r="K63" s="269">
        <v>159.5</v>
      </c>
    </row>
    <row r="64" spans="1:11" x14ac:dyDescent="0.2">
      <c r="A64" s="55">
        <v>20101212</v>
      </c>
      <c r="B64" s="55" t="s">
        <v>44</v>
      </c>
      <c r="C64" s="62">
        <v>3</v>
      </c>
      <c r="D64" s="61" t="s">
        <v>41</v>
      </c>
      <c r="E64" s="62">
        <v>137</v>
      </c>
      <c r="F64" s="62">
        <v>152</v>
      </c>
      <c r="G64" s="62"/>
      <c r="H64" s="58">
        <f>SUM(E64:G64)</f>
        <v>289</v>
      </c>
      <c r="I64" s="269">
        <f t="shared" si="3"/>
        <v>144.5</v>
      </c>
      <c r="J64" s="58"/>
      <c r="K64" s="269">
        <v>144.5</v>
      </c>
    </row>
    <row r="65" spans="1:11" x14ac:dyDescent="0.2">
      <c r="A65" s="55">
        <v>20141019</v>
      </c>
      <c r="B65" s="55" t="s">
        <v>44</v>
      </c>
      <c r="C65" s="54">
        <v>4</v>
      </c>
      <c r="D65" s="61" t="s">
        <v>87</v>
      </c>
      <c r="E65" s="58">
        <v>213</v>
      </c>
      <c r="F65" s="58">
        <v>156</v>
      </c>
      <c r="G65" s="58"/>
      <c r="H65" s="58">
        <v>369</v>
      </c>
      <c r="I65" s="269">
        <v>184.5</v>
      </c>
      <c r="J65" s="58"/>
      <c r="K65" s="269">
        <v>184.5</v>
      </c>
    </row>
    <row r="66" spans="1:11" x14ac:dyDescent="0.2">
      <c r="A66" s="55">
        <v>20140511</v>
      </c>
      <c r="B66" s="55" t="s">
        <v>44</v>
      </c>
      <c r="C66" s="54">
        <v>4</v>
      </c>
      <c r="D66" s="61" t="s">
        <v>22</v>
      </c>
      <c r="E66" s="58">
        <v>166</v>
      </c>
      <c r="F66" s="58">
        <v>196</v>
      </c>
      <c r="G66" s="58"/>
      <c r="H66" s="58">
        <v>362</v>
      </c>
      <c r="I66" s="269">
        <v>181</v>
      </c>
      <c r="J66" s="58"/>
      <c r="K66" s="269">
        <v>181</v>
      </c>
    </row>
    <row r="67" spans="1:11" x14ac:dyDescent="0.2">
      <c r="A67" s="55">
        <v>20130303</v>
      </c>
      <c r="B67" s="55" t="s">
        <v>44</v>
      </c>
      <c r="C67" s="54">
        <v>4</v>
      </c>
      <c r="D67" s="61" t="s">
        <v>10</v>
      </c>
      <c r="E67" s="58">
        <v>232</v>
      </c>
      <c r="F67" s="58">
        <v>128</v>
      </c>
      <c r="G67" s="58"/>
      <c r="H67" s="58">
        <f>SUM(E67:G67)</f>
        <v>360</v>
      </c>
      <c r="I67" s="269">
        <f>AVERAGE(E67:G67)</f>
        <v>180</v>
      </c>
      <c r="J67" s="58"/>
      <c r="K67" s="269">
        <v>180</v>
      </c>
    </row>
    <row r="68" spans="1:11" x14ac:dyDescent="0.2">
      <c r="A68" s="55">
        <v>20140330</v>
      </c>
      <c r="B68" s="55" t="s">
        <v>44</v>
      </c>
      <c r="C68" s="54">
        <v>4</v>
      </c>
      <c r="D68" s="61" t="s">
        <v>22</v>
      </c>
      <c r="E68" s="58">
        <v>178</v>
      </c>
      <c r="F68" s="58">
        <v>179</v>
      </c>
      <c r="G68" s="58"/>
      <c r="H68" s="58">
        <v>357</v>
      </c>
      <c r="I68" s="269">
        <v>178.5</v>
      </c>
      <c r="J68" s="58"/>
      <c r="K68" s="269">
        <v>178.5</v>
      </c>
    </row>
    <row r="69" spans="1:11" x14ac:dyDescent="0.2">
      <c r="A69" s="55">
        <v>20111210</v>
      </c>
      <c r="B69" s="55" t="s">
        <v>44</v>
      </c>
      <c r="C69" s="54">
        <v>4</v>
      </c>
      <c r="D69" s="61" t="s">
        <v>37</v>
      </c>
      <c r="E69" s="58">
        <v>169</v>
      </c>
      <c r="F69" s="58">
        <v>184</v>
      </c>
      <c r="G69" s="58"/>
      <c r="H69" s="58">
        <f>SUM(E69:G69)</f>
        <v>353</v>
      </c>
      <c r="I69" s="269">
        <f t="shared" ref="I69:I74" si="4">AVERAGE(E69:G69)</f>
        <v>176.5</v>
      </c>
      <c r="J69" s="58"/>
      <c r="K69" s="269">
        <v>176.5</v>
      </c>
    </row>
    <row r="70" spans="1:11" x14ac:dyDescent="0.2">
      <c r="A70" s="55">
        <v>20130428</v>
      </c>
      <c r="B70" s="55" t="s">
        <v>44</v>
      </c>
      <c r="C70" s="54">
        <v>4</v>
      </c>
      <c r="D70" s="61" t="s">
        <v>9</v>
      </c>
      <c r="E70" s="58">
        <v>139</v>
      </c>
      <c r="F70" s="58">
        <v>209</v>
      </c>
      <c r="G70" s="58"/>
      <c r="H70" s="58">
        <f>SUM(E70:G70)</f>
        <v>348</v>
      </c>
      <c r="I70" s="269">
        <f t="shared" si="4"/>
        <v>174</v>
      </c>
      <c r="J70" s="58"/>
      <c r="K70" s="269">
        <v>174</v>
      </c>
    </row>
    <row r="71" spans="1:11" x14ac:dyDescent="0.2">
      <c r="A71" s="55">
        <v>20101212</v>
      </c>
      <c r="B71" s="55" t="s">
        <v>44</v>
      </c>
      <c r="C71" s="62">
        <v>4</v>
      </c>
      <c r="D71" s="61" t="s">
        <v>19</v>
      </c>
      <c r="E71" s="62">
        <v>168</v>
      </c>
      <c r="F71" s="62">
        <v>178</v>
      </c>
      <c r="G71" s="62"/>
      <c r="H71" s="58">
        <f>SUM(E71:G71)</f>
        <v>346</v>
      </c>
      <c r="I71" s="269">
        <f t="shared" si="4"/>
        <v>173</v>
      </c>
      <c r="J71" s="58"/>
      <c r="K71" s="269">
        <v>173</v>
      </c>
    </row>
    <row r="72" spans="1:11" x14ac:dyDescent="0.2">
      <c r="A72" s="55">
        <v>20110509</v>
      </c>
      <c r="B72" s="55" t="s">
        <v>44</v>
      </c>
      <c r="C72" s="60">
        <v>4</v>
      </c>
      <c r="D72" s="61" t="s">
        <v>12</v>
      </c>
      <c r="E72" s="58">
        <v>138</v>
      </c>
      <c r="F72" s="58">
        <v>207</v>
      </c>
      <c r="G72" s="58"/>
      <c r="H72" s="58">
        <f>SUM(E72:F72)</f>
        <v>345</v>
      </c>
      <c r="I72" s="269">
        <f t="shared" si="4"/>
        <v>172.5</v>
      </c>
      <c r="J72" s="58"/>
      <c r="K72" s="269">
        <v>172.5</v>
      </c>
    </row>
    <row r="73" spans="1:11" x14ac:dyDescent="0.2">
      <c r="A73" s="55">
        <v>20140223</v>
      </c>
      <c r="B73" s="55" t="s">
        <v>44</v>
      </c>
      <c r="C73" s="54">
        <v>4</v>
      </c>
      <c r="D73" s="61" t="s">
        <v>14</v>
      </c>
      <c r="E73" s="58">
        <v>165</v>
      </c>
      <c r="F73" s="58">
        <v>178</v>
      </c>
      <c r="G73" s="58"/>
      <c r="H73" s="58">
        <f>SUM(E73:G73)</f>
        <v>343</v>
      </c>
      <c r="I73" s="269">
        <f t="shared" si="4"/>
        <v>171.5</v>
      </c>
      <c r="J73" s="58"/>
      <c r="K73" s="269">
        <v>171.5</v>
      </c>
    </row>
    <row r="74" spans="1:11" x14ac:dyDescent="0.2">
      <c r="A74" s="55">
        <v>20131020</v>
      </c>
      <c r="B74" s="55" t="s">
        <v>44</v>
      </c>
      <c r="C74" s="54">
        <v>4</v>
      </c>
      <c r="D74" s="61" t="s">
        <v>30</v>
      </c>
      <c r="E74" s="58">
        <v>144</v>
      </c>
      <c r="F74" s="58">
        <v>198</v>
      </c>
      <c r="G74" s="58"/>
      <c r="H74" s="58">
        <f>SUM(E74:G74)</f>
        <v>342</v>
      </c>
      <c r="I74" s="269">
        <f t="shared" si="4"/>
        <v>171</v>
      </c>
      <c r="J74" s="58"/>
      <c r="K74" s="269">
        <v>171</v>
      </c>
    </row>
    <row r="75" spans="1:11" x14ac:dyDescent="0.2">
      <c r="A75" s="55">
        <v>20131222</v>
      </c>
      <c r="B75" s="55" t="s">
        <v>44</v>
      </c>
      <c r="C75" s="54">
        <v>4</v>
      </c>
      <c r="D75" s="61" t="s">
        <v>15</v>
      </c>
      <c r="E75" s="58">
        <v>180</v>
      </c>
      <c r="F75" s="58">
        <v>157</v>
      </c>
      <c r="G75" s="58"/>
      <c r="H75" s="58">
        <v>337</v>
      </c>
      <c r="I75" s="269">
        <v>168.5</v>
      </c>
      <c r="J75" s="58"/>
      <c r="K75" s="269">
        <v>168.5</v>
      </c>
    </row>
    <row r="76" spans="1:11" x14ac:dyDescent="0.2">
      <c r="A76" s="55">
        <v>20120226</v>
      </c>
      <c r="B76" s="55" t="s">
        <v>44</v>
      </c>
      <c r="C76" s="54">
        <v>4</v>
      </c>
      <c r="D76" s="61" t="s">
        <v>13</v>
      </c>
      <c r="E76" s="58">
        <v>181</v>
      </c>
      <c r="F76" s="58">
        <v>156</v>
      </c>
      <c r="G76" s="58"/>
      <c r="H76" s="58">
        <f>SUM(E76:G76)</f>
        <v>337</v>
      </c>
      <c r="I76" s="269">
        <f t="shared" ref="I76:I85" si="5">AVERAGE(E76:G76)</f>
        <v>168.5</v>
      </c>
      <c r="J76" s="58"/>
      <c r="K76" s="269">
        <v>168.5</v>
      </c>
    </row>
    <row r="77" spans="1:11" x14ac:dyDescent="0.2">
      <c r="A77" s="55">
        <v>20101219</v>
      </c>
      <c r="B77" s="55" t="s">
        <v>44</v>
      </c>
      <c r="C77" s="59">
        <v>4</v>
      </c>
      <c r="D77" s="61" t="s">
        <v>23</v>
      </c>
      <c r="E77" s="58">
        <v>160</v>
      </c>
      <c r="F77" s="58">
        <v>172</v>
      </c>
      <c r="G77" s="58"/>
      <c r="H77" s="58">
        <f>SUM(E77:G77)</f>
        <v>332</v>
      </c>
      <c r="I77" s="269">
        <f t="shared" si="5"/>
        <v>166</v>
      </c>
      <c r="J77" s="58"/>
      <c r="K77" s="269">
        <v>166</v>
      </c>
    </row>
    <row r="78" spans="1:11" x14ac:dyDescent="0.2">
      <c r="A78" s="55">
        <v>20111106</v>
      </c>
      <c r="B78" s="55" t="s">
        <v>44</v>
      </c>
      <c r="C78" s="56">
        <v>4</v>
      </c>
      <c r="D78" s="61" t="s">
        <v>22</v>
      </c>
      <c r="E78" s="58">
        <v>161</v>
      </c>
      <c r="F78" s="58">
        <v>169</v>
      </c>
      <c r="G78" s="58"/>
      <c r="H78" s="58">
        <f>E78+F78</f>
        <v>330</v>
      </c>
      <c r="I78" s="269">
        <f t="shared" si="5"/>
        <v>165</v>
      </c>
      <c r="J78" s="58"/>
      <c r="K78" s="269">
        <v>165</v>
      </c>
    </row>
    <row r="79" spans="1:11" x14ac:dyDescent="0.2">
      <c r="A79" s="55">
        <v>20111210</v>
      </c>
      <c r="B79" s="55" t="s">
        <v>44</v>
      </c>
      <c r="C79" s="54">
        <v>4</v>
      </c>
      <c r="D79" s="61" t="s">
        <v>86</v>
      </c>
      <c r="E79" s="58">
        <v>143</v>
      </c>
      <c r="F79" s="58">
        <v>170</v>
      </c>
      <c r="G79" s="58"/>
      <c r="H79" s="58">
        <f t="shared" ref="H79:H85" si="6">SUM(E79:G79)</f>
        <v>313</v>
      </c>
      <c r="I79" s="269">
        <f t="shared" si="5"/>
        <v>156.5</v>
      </c>
      <c r="J79" s="58"/>
      <c r="K79" s="269">
        <v>156.5</v>
      </c>
    </row>
    <row r="80" spans="1:11" x14ac:dyDescent="0.2">
      <c r="A80" s="55">
        <v>20131124</v>
      </c>
      <c r="B80" s="55" t="s">
        <v>44</v>
      </c>
      <c r="C80" s="54">
        <v>4</v>
      </c>
      <c r="D80" s="61" t="s">
        <v>8</v>
      </c>
      <c r="E80" s="58">
        <v>167</v>
      </c>
      <c r="F80" s="58">
        <v>145</v>
      </c>
      <c r="G80" s="58"/>
      <c r="H80" s="58">
        <f t="shared" si="6"/>
        <v>312</v>
      </c>
      <c r="I80" s="269">
        <f t="shared" si="5"/>
        <v>156</v>
      </c>
      <c r="J80" s="58"/>
      <c r="K80" s="269">
        <v>156</v>
      </c>
    </row>
    <row r="81" spans="1:11" x14ac:dyDescent="0.2">
      <c r="A81" s="55">
        <v>20101128</v>
      </c>
      <c r="B81" s="55" t="s">
        <v>44</v>
      </c>
      <c r="C81" s="54">
        <v>4</v>
      </c>
      <c r="D81" s="61" t="s">
        <v>15</v>
      </c>
      <c r="E81" s="58">
        <v>176</v>
      </c>
      <c r="F81" s="58">
        <v>127</v>
      </c>
      <c r="G81" s="58"/>
      <c r="H81" s="58">
        <f t="shared" si="6"/>
        <v>303</v>
      </c>
      <c r="I81" s="269">
        <f t="shared" si="5"/>
        <v>151.5</v>
      </c>
      <c r="J81" s="58"/>
      <c r="K81" s="269">
        <v>151.5</v>
      </c>
    </row>
    <row r="82" spans="1:11" x14ac:dyDescent="0.2">
      <c r="A82" s="55">
        <v>20121209</v>
      </c>
      <c r="B82" s="138" t="s">
        <v>44</v>
      </c>
      <c r="C82" s="54">
        <v>4</v>
      </c>
      <c r="D82" s="138" t="s">
        <v>89</v>
      </c>
      <c r="E82" s="54">
        <v>143</v>
      </c>
      <c r="F82" s="54">
        <v>156</v>
      </c>
      <c r="G82" s="61"/>
      <c r="H82" s="58">
        <f t="shared" si="6"/>
        <v>299</v>
      </c>
      <c r="I82" s="269">
        <f t="shared" si="5"/>
        <v>149.5</v>
      </c>
      <c r="J82" s="58"/>
      <c r="K82" s="269">
        <v>149.5</v>
      </c>
    </row>
    <row r="83" spans="1:11" x14ac:dyDescent="0.2">
      <c r="A83" s="55">
        <v>20121209</v>
      </c>
      <c r="B83" s="138" t="s">
        <v>44</v>
      </c>
      <c r="C83" s="54">
        <v>4</v>
      </c>
      <c r="D83" s="139" t="s">
        <v>28</v>
      </c>
      <c r="E83" s="54">
        <v>126</v>
      </c>
      <c r="F83" s="54">
        <v>155</v>
      </c>
      <c r="G83" s="61"/>
      <c r="H83" s="58">
        <f t="shared" si="6"/>
        <v>281</v>
      </c>
      <c r="I83" s="269">
        <f t="shared" si="5"/>
        <v>140.5</v>
      </c>
      <c r="J83" s="58"/>
      <c r="K83" s="269">
        <v>140.5</v>
      </c>
    </row>
    <row r="84" spans="1:11" x14ac:dyDescent="0.2">
      <c r="A84" s="55">
        <v>20131124</v>
      </c>
      <c r="B84" s="55" t="s">
        <v>44</v>
      </c>
      <c r="C84" s="54">
        <v>4</v>
      </c>
      <c r="D84" s="61" t="s">
        <v>88</v>
      </c>
      <c r="E84" s="58">
        <v>131</v>
      </c>
      <c r="F84" s="58">
        <v>150</v>
      </c>
      <c r="G84" s="58"/>
      <c r="H84" s="58">
        <f t="shared" si="6"/>
        <v>281</v>
      </c>
      <c r="I84" s="269">
        <f t="shared" si="5"/>
        <v>140.5</v>
      </c>
      <c r="J84" s="58"/>
      <c r="K84" s="269">
        <v>140.5</v>
      </c>
    </row>
    <row r="85" spans="1:11" x14ac:dyDescent="0.2">
      <c r="A85" s="55">
        <v>20101212</v>
      </c>
      <c r="B85" s="55" t="s">
        <v>44</v>
      </c>
      <c r="C85" s="62">
        <v>4</v>
      </c>
      <c r="D85" s="61" t="s">
        <v>78</v>
      </c>
      <c r="E85" s="62">
        <v>138</v>
      </c>
      <c r="F85" s="62">
        <v>136</v>
      </c>
      <c r="G85" s="62"/>
      <c r="H85" s="58">
        <f t="shared" si="6"/>
        <v>274</v>
      </c>
      <c r="I85" s="269">
        <f t="shared" si="5"/>
        <v>137</v>
      </c>
      <c r="J85" s="58"/>
      <c r="K85" s="269">
        <v>137</v>
      </c>
    </row>
    <row r="86" spans="1:11" x14ac:dyDescent="0.2">
      <c r="A86" s="55">
        <v>20140511</v>
      </c>
      <c r="B86" s="55" t="s">
        <v>44</v>
      </c>
      <c r="C86" s="54">
        <v>5</v>
      </c>
      <c r="D86" s="61" t="s">
        <v>79</v>
      </c>
      <c r="E86" s="58">
        <v>206</v>
      </c>
      <c r="F86" s="58">
        <v>151</v>
      </c>
      <c r="G86" s="58"/>
      <c r="H86" s="58">
        <v>357</v>
      </c>
      <c r="I86" s="269">
        <v>178.5</v>
      </c>
      <c r="J86" s="58"/>
      <c r="K86" s="269">
        <v>178.5</v>
      </c>
    </row>
    <row r="87" spans="1:11" x14ac:dyDescent="0.2">
      <c r="A87" s="55">
        <v>20140330</v>
      </c>
      <c r="B87" s="55" t="s">
        <v>44</v>
      </c>
      <c r="C87" s="54">
        <v>5</v>
      </c>
      <c r="D87" s="61" t="s">
        <v>37</v>
      </c>
      <c r="E87" s="58">
        <v>164</v>
      </c>
      <c r="F87" s="58">
        <v>189</v>
      </c>
      <c r="G87" s="58"/>
      <c r="H87" s="58">
        <v>353</v>
      </c>
      <c r="I87" s="269">
        <v>176.5</v>
      </c>
      <c r="J87" s="58"/>
      <c r="K87" s="269">
        <v>176.5</v>
      </c>
    </row>
    <row r="88" spans="1:11" x14ac:dyDescent="0.2">
      <c r="A88" s="55">
        <v>20141019</v>
      </c>
      <c r="B88" s="55" t="s">
        <v>44</v>
      </c>
      <c r="C88" s="54">
        <v>5</v>
      </c>
      <c r="D88" s="61" t="s">
        <v>14</v>
      </c>
      <c r="E88" s="58">
        <v>202</v>
      </c>
      <c r="F88" s="58">
        <v>148</v>
      </c>
      <c r="G88" s="58"/>
      <c r="H88" s="58">
        <v>350</v>
      </c>
      <c r="I88" s="269">
        <v>175</v>
      </c>
      <c r="J88" s="58"/>
      <c r="K88" s="269">
        <v>175</v>
      </c>
    </row>
    <row r="89" spans="1:11" x14ac:dyDescent="0.2">
      <c r="A89" s="55">
        <v>20130303</v>
      </c>
      <c r="B89" s="55" t="s">
        <v>44</v>
      </c>
      <c r="C89" s="54">
        <v>5</v>
      </c>
      <c r="D89" s="61" t="s">
        <v>19</v>
      </c>
      <c r="E89" s="58">
        <v>160</v>
      </c>
      <c r="F89" s="58">
        <v>188</v>
      </c>
      <c r="G89" s="58"/>
      <c r="H89" s="58">
        <f>SUM(E89:G89)</f>
        <v>348</v>
      </c>
      <c r="I89" s="269">
        <f>AVERAGE(E89:G89)</f>
        <v>174</v>
      </c>
      <c r="J89" s="58"/>
      <c r="K89" s="269">
        <v>174</v>
      </c>
    </row>
    <row r="90" spans="1:11" x14ac:dyDescent="0.2">
      <c r="A90" s="55">
        <v>20130428</v>
      </c>
      <c r="B90" s="55" t="s">
        <v>44</v>
      </c>
      <c r="C90" s="54">
        <v>5</v>
      </c>
      <c r="D90" s="61" t="s">
        <v>30</v>
      </c>
      <c r="E90" s="58">
        <v>162</v>
      </c>
      <c r="F90" s="58">
        <v>182</v>
      </c>
      <c r="G90" s="58"/>
      <c r="H90" s="58">
        <f>SUM(E90:G90)</f>
        <v>344</v>
      </c>
      <c r="I90" s="269">
        <f>AVERAGE(E90:G90)</f>
        <v>172</v>
      </c>
      <c r="J90" s="58"/>
      <c r="K90" s="269">
        <v>172</v>
      </c>
    </row>
    <row r="91" spans="1:11" x14ac:dyDescent="0.2">
      <c r="A91" s="55">
        <v>20131020</v>
      </c>
      <c r="B91" s="55" t="s">
        <v>44</v>
      </c>
      <c r="C91" s="54">
        <v>5</v>
      </c>
      <c r="D91" s="61" t="s">
        <v>12</v>
      </c>
      <c r="E91" s="58">
        <v>201</v>
      </c>
      <c r="F91" s="58">
        <v>138</v>
      </c>
      <c r="G91" s="58"/>
      <c r="H91" s="58">
        <f>SUM(E91:G91)</f>
        <v>339</v>
      </c>
      <c r="I91" s="269">
        <f>AVERAGE(E91:G91)</f>
        <v>169.5</v>
      </c>
      <c r="J91" s="58"/>
      <c r="K91" s="269">
        <v>169.5</v>
      </c>
    </row>
    <row r="92" spans="1:11" x14ac:dyDescent="0.2">
      <c r="A92" s="55">
        <v>20140223</v>
      </c>
      <c r="B92" s="55" t="s">
        <v>44</v>
      </c>
      <c r="C92" s="54">
        <v>5</v>
      </c>
      <c r="D92" s="61" t="s">
        <v>52</v>
      </c>
      <c r="E92" s="58">
        <v>166</v>
      </c>
      <c r="F92" s="58">
        <v>172</v>
      </c>
      <c r="G92" s="58"/>
      <c r="H92" s="58">
        <f>SUM(E92:G92)</f>
        <v>338</v>
      </c>
      <c r="I92" s="269">
        <f>AVERAGE(E92:G92)</f>
        <v>169</v>
      </c>
      <c r="J92" s="58"/>
      <c r="K92" s="269">
        <v>169</v>
      </c>
    </row>
    <row r="93" spans="1:11" x14ac:dyDescent="0.2">
      <c r="A93" s="55">
        <v>20120226</v>
      </c>
      <c r="B93" s="55" t="s">
        <v>44</v>
      </c>
      <c r="C93" s="54">
        <v>5</v>
      </c>
      <c r="D93" s="61" t="s">
        <v>25</v>
      </c>
      <c r="E93" s="58">
        <v>142</v>
      </c>
      <c r="F93" s="58">
        <v>195</v>
      </c>
      <c r="G93" s="58"/>
      <c r="H93" s="58">
        <f>SUM(E93:G93)</f>
        <v>337</v>
      </c>
      <c r="I93" s="269">
        <f>AVERAGE(E93:G93)</f>
        <v>168.5</v>
      </c>
      <c r="J93" s="58"/>
      <c r="K93" s="269">
        <v>168.5</v>
      </c>
    </row>
    <row r="94" spans="1:11" x14ac:dyDescent="0.2">
      <c r="A94" s="55">
        <v>20131222</v>
      </c>
      <c r="B94" s="55" t="s">
        <v>44</v>
      </c>
      <c r="C94" s="54">
        <v>5</v>
      </c>
      <c r="D94" s="61" t="s">
        <v>123</v>
      </c>
      <c r="E94" s="58">
        <v>164</v>
      </c>
      <c r="F94" s="58">
        <v>172</v>
      </c>
      <c r="G94" s="58"/>
      <c r="H94" s="58">
        <v>336</v>
      </c>
      <c r="I94" s="269">
        <v>168</v>
      </c>
      <c r="J94" s="58"/>
      <c r="K94" s="269">
        <v>168</v>
      </c>
    </row>
    <row r="95" spans="1:11" x14ac:dyDescent="0.2">
      <c r="A95" s="55">
        <v>20111210</v>
      </c>
      <c r="B95" s="55" t="s">
        <v>44</v>
      </c>
      <c r="C95" s="54">
        <v>5</v>
      </c>
      <c r="D95" s="61" t="s">
        <v>19</v>
      </c>
      <c r="E95" s="58">
        <v>168</v>
      </c>
      <c r="F95" s="58">
        <v>168</v>
      </c>
      <c r="G95" s="58"/>
      <c r="H95" s="58">
        <f>SUM(E95:G95)</f>
        <v>336</v>
      </c>
      <c r="I95" s="269">
        <f t="shared" ref="I95:I106" si="7">AVERAGE(E95:G95)</f>
        <v>168</v>
      </c>
      <c r="J95" s="58"/>
      <c r="K95" s="269">
        <v>168</v>
      </c>
    </row>
    <row r="96" spans="1:11" x14ac:dyDescent="0.2">
      <c r="A96" s="55">
        <v>20101219</v>
      </c>
      <c r="B96" s="55" t="s">
        <v>44</v>
      </c>
      <c r="C96" s="59">
        <v>5</v>
      </c>
      <c r="D96" s="61" t="s">
        <v>15</v>
      </c>
      <c r="E96" s="58">
        <v>156</v>
      </c>
      <c r="F96" s="58">
        <v>162</v>
      </c>
      <c r="G96" s="58"/>
      <c r="H96" s="58">
        <f>SUM(E96:G96)</f>
        <v>318</v>
      </c>
      <c r="I96" s="269">
        <f t="shared" si="7"/>
        <v>159</v>
      </c>
      <c r="J96" s="58"/>
      <c r="K96" s="269">
        <v>159</v>
      </c>
    </row>
    <row r="97" spans="1:11" x14ac:dyDescent="0.2">
      <c r="A97" s="55">
        <v>20111106</v>
      </c>
      <c r="B97" s="55" t="s">
        <v>44</v>
      </c>
      <c r="C97" s="56">
        <v>5</v>
      </c>
      <c r="D97" s="61" t="s">
        <v>21</v>
      </c>
      <c r="E97" s="58">
        <v>140</v>
      </c>
      <c r="F97" s="58">
        <v>177</v>
      </c>
      <c r="G97" s="58"/>
      <c r="H97" s="58">
        <f>E97+F97</f>
        <v>317</v>
      </c>
      <c r="I97" s="269">
        <f t="shared" si="7"/>
        <v>158.5</v>
      </c>
      <c r="J97" s="58"/>
      <c r="K97" s="269">
        <v>158.5</v>
      </c>
    </row>
    <row r="98" spans="1:11" x14ac:dyDescent="0.2">
      <c r="A98" s="55">
        <v>20101212</v>
      </c>
      <c r="B98" s="55" t="s">
        <v>44</v>
      </c>
      <c r="C98" s="62">
        <v>5</v>
      </c>
      <c r="D98" s="61" t="s">
        <v>13</v>
      </c>
      <c r="E98" s="62">
        <v>129</v>
      </c>
      <c r="F98" s="62">
        <v>182</v>
      </c>
      <c r="G98" s="62"/>
      <c r="H98" s="58">
        <f>SUM(E98:G98)</f>
        <v>311</v>
      </c>
      <c r="I98" s="269">
        <f t="shared" si="7"/>
        <v>155.5</v>
      </c>
      <c r="J98" s="58"/>
      <c r="K98" s="269">
        <v>155.5</v>
      </c>
    </row>
    <row r="99" spans="1:11" x14ac:dyDescent="0.2">
      <c r="A99" s="55">
        <v>20111210</v>
      </c>
      <c r="B99" s="55" t="s">
        <v>44</v>
      </c>
      <c r="C99" s="54">
        <v>5</v>
      </c>
      <c r="D99" s="61" t="s">
        <v>7</v>
      </c>
      <c r="E99" s="58">
        <v>174</v>
      </c>
      <c r="F99" s="58">
        <v>135</v>
      </c>
      <c r="G99" s="58"/>
      <c r="H99" s="58">
        <f>SUM(E99:G99)</f>
        <v>309</v>
      </c>
      <c r="I99" s="269">
        <f t="shared" si="7"/>
        <v>154.5</v>
      </c>
      <c r="J99" s="58"/>
      <c r="K99" s="269">
        <v>154.5</v>
      </c>
    </row>
    <row r="100" spans="1:11" x14ac:dyDescent="0.2">
      <c r="A100" s="55">
        <v>20110509</v>
      </c>
      <c r="B100" s="55" t="s">
        <v>44</v>
      </c>
      <c r="C100" s="60">
        <v>5</v>
      </c>
      <c r="D100" s="61" t="s">
        <v>24</v>
      </c>
      <c r="E100" s="58">
        <v>169</v>
      </c>
      <c r="F100" s="58">
        <v>137</v>
      </c>
      <c r="G100" s="58"/>
      <c r="H100" s="58">
        <f>SUM(E100:F100)</f>
        <v>306</v>
      </c>
      <c r="I100" s="269">
        <f t="shared" si="7"/>
        <v>153</v>
      </c>
      <c r="J100" s="58"/>
      <c r="K100" s="269">
        <v>153</v>
      </c>
    </row>
    <row r="101" spans="1:11" x14ac:dyDescent="0.2">
      <c r="A101" s="55">
        <v>20131124</v>
      </c>
      <c r="B101" s="55" t="s">
        <v>44</v>
      </c>
      <c r="C101" s="54">
        <v>5</v>
      </c>
      <c r="D101" s="61" t="s">
        <v>10</v>
      </c>
      <c r="E101" s="58">
        <v>148</v>
      </c>
      <c r="F101" s="58">
        <v>152</v>
      </c>
      <c r="G101" s="58"/>
      <c r="H101" s="58">
        <f t="shared" ref="H101:H106" si="8">SUM(E101:G101)</f>
        <v>300</v>
      </c>
      <c r="I101" s="269">
        <f t="shared" si="7"/>
        <v>150</v>
      </c>
      <c r="J101" s="58"/>
      <c r="K101" s="269">
        <v>150</v>
      </c>
    </row>
    <row r="102" spans="1:11" x14ac:dyDescent="0.2">
      <c r="A102" s="55">
        <v>20101128</v>
      </c>
      <c r="B102" s="55" t="s">
        <v>44</v>
      </c>
      <c r="C102" s="54">
        <v>5</v>
      </c>
      <c r="D102" s="61" t="s">
        <v>30</v>
      </c>
      <c r="E102" s="58">
        <v>159</v>
      </c>
      <c r="F102" s="58">
        <v>141</v>
      </c>
      <c r="G102" s="58"/>
      <c r="H102" s="58">
        <f t="shared" si="8"/>
        <v>300</v>
      </c>
      <c r="I102" s="269">
        <f t="shared" si="7"/>
        <v>150</v>
      </c>
      <c r="J102" s="58"/>
      <c r="K102" s="269">
        <v>150</v>
      </c>
    </row>
    <row r="103" spans="1:11" x14ac:dyDescent="0.2">
      <c r="A103" s="55">
        <v>20121209</v>
      </c>
      <c r="B103" s="138" t="s">
        <v>44</v>
      </c>
      <c r="C103" s="54">
        <v>5</v>
      </c>
      <c r="D103" s="139" t="s">
        <v>14</v>
      </c>
      <c r="E103" s="54">
        <v>140</v>
      </c>
      <c r="F103" s="54">
        <v>147</v>
      </c>
      <c r="G103" s="61"/>
      <c r="H103" s="58">
        <f t="shared" si="8"/>
        <v>287</v>
      </c>
      <c r="I103" s="269">
        <f t="shared" si="7"/>
        <v>143.5</v>
      </c>
      <c r="J103" s="58"/>
      <c r="K103" s="269">
        <v>143.5</v>
      </c>
    </row>
    <row r="104" spans="1:11" x14ac:dyDescent="0.2">
      <c r="A104" s="55">
        <v>20131124</v>
      </c>
      <c r="B104" s="55" t="s">
        <v>44</v>
      </c>
      <c r="C104" s="54">
        <v>5</v>
      </c>
      <c r="D104" s="61" t="s">
        <v>123</v>
      </c>
      <c r="E104" s="58">
        <v>150</v>
      </c>
      <c r="F104" s="58">
        <v>131</v>
      </c>
      <c r="G104" s="58"/>
      <c r="H104" s="58">
        <f t="shared" si="8"/>
        <v>281</v>
      </c>
      <c r="I104" s="269">
        <f t="shared" si="7"/>
        <v>140.5</v>
      </c>
      <c r="J104" s="58"/>
      <c r="K104" s="269">
        <v>140.5</v>
      </c>
    </row>
    <row r="105" spans="1:11" x14ac:dyDescent="0.2">
      <c r="A105" s="55">
        <v>20101212</v>
      </c>
      <c r="B105" s="55" t="s">
        <v>44</v>
      </c>
      <c r="C105" s="62">
        <v>5</v>
      </c>
      <c r="D105" s="61" t="s">
        <v>28</v>
      </c>
      <c r="E105" s="62">
        <v>146</v>
      </c>
      <c r="F105" s="62">
        <v>123</v>
      </c>
      <c r="G105" s="62"/>
      <c r="H105" s="58">
        <f t="shared" si="8"/>
        <v>269</v>
      </c>
      <c r="I105" s="269">
        <f t="shared" si="7"/>
        <v>134.5</v>
      </c>
      <c r="J105" s="58"/>
      <c r="K105" s="269">
        <v>134.5</v>
      </c>
    </row>
    <row r="106" spans="1:11" x14ac:dyDescent="0.2">
      <c r="A106" s="55">
        <v>20121209</v>
      </c>
      <c r="B106" s="138" t="s">
        <v>44</v>
      </c>
      <c r="C106" s="54">
        <v>5</v>
      </c>
      <c r="D106" s="139" t="s">
        <v>27</v>
      </c>
      <c r="E106" s="54">
        <v>163</v>
      </c>
      <c r="F106" s="54">
        <v>103</v>
      </c>
      <c r="G106" s="61"/>
      <c r="H106" s="58">
        <f t="shared" si="8"/>
        <v>266</v>
      </c>
      <c r="I106" s="269">
        <f t="shared" si="7"/>
        <v>133</v>
      </c>
      <c r="J106" s="58"/>
      <c r="K106" s="269">
        <v>133</v>
      </c>
    </row>
    <row r="107" spans="1:11" x14ac:dyDescent="0.2">
      <c r="A107" s="55">
        <v>20140511</v>
      </c>
      <c r="B107" s="55" t="s">
        <v>44</v>
      </c>
      <c r="C107" s="54">
        <v>6</v>
      </c>
      <c r="D107" s="61" t="s">
        <v>30</v>
      </c>
      <c r="E107" s="58">
        <v>186</v>
      </c>
      <c r="F107" s="58">
        <v>161</v>
      </c>
      <c r="G107" s="58"/>
      <c r="H107" s="58">
        <v>347</v>
      </c>
      <c r="I107" s="269">
        <v>173.5</v>
      </c>
      <c r="J107" s="58"/>
      <c r="K107" s="269">
        <v>173.5</v>
      </c>
    </row>
    <row r="108" spans="1:11" x14ac:dyDescent="0.2">
      <c r="A108" s="55">
        <v>20130428</v>
      </c>
      <c r="B108" s="55" t="s">
        <v>44</v>
      </c>
      <c r="C108" s="54">
        <v>6</v>
      </c>
      <c r="D108" s="61" t="s">
        <v>22</v>
      </c>
      <c r="E108" s="58">
        <v>174</v>
      </c>
      <c r="F108" s="58">
        <v>170</v>
      </c>
      <c r="G108" s="58"/>
      <c r="H108" s="58">
        <f>SUM(E108:G108)</f>
        <v>344</v>
      </c>
      <c r="I108" s="269">
        <f>AVERAGE(E108:G108)</f>
        <v>172</v>
      </c>
      <c r="J108" s="58"/>
      <c r="K108" s="269">
        <v>172</v>
      </c>
    </row>
    <row r="109" spans="1:11" x14ac:dyDescent="0.2">
      <c r="A109" s="55">
        <v>20131020</v>
      </c>
      <c r="B109" s="55" t="s">
        <v>44</v>
      </c>
      <c r="C109" s="54">
        <v>6</v>
      </c>
      <c r="D109" s="61" t="s">
        <v>13</v>
      </c>
      <c r="E109" s="58">
        <v>158</v>
      </c>
      <c r="F109" s="58">
        <v>180</v>
      </c>
      <c r="G109" s="58"/>
      <c r="H109" s="58">
        <f>SUM(E109:G109)</f>
        <v>338</v>
      </c>
      <c r="I109" s="269">
        <f>AVERAGE(E109:G109)</f>
        <v>169</v>
      </c>
      <c r="J109" s="58"/>
      <c r="K109" s="269">
        <v>169</v>
      </c>
    </row>
    <row r="110" spans="1:11" x14ac:dyDescent="0.2">
      <c r="A110" s="55">
        <v>20141019</v>
      </c>
      <c r="B110" s="55" t="s">
        <v>44</v>
      </c>
      <c r="C110" s="54">
        <v>6</v>
      </c>
      <c r="D110" s="61" t="s">
        <v>30</v>
      </c>
      <c r="E110" s="58">
        <v>167</v>
      </c>
      <c r="F110" s="58">
        <v>167</v>
      </c>
      <c r="G110" s="58"/>
      <c r="H110" s="58">
        <v>334</v>
      </c>
      <c r="I110" s="269">
        <v>167</v>
      </c>
      <c r="J110" s="58"/>
      <c r="K110" s="269">
        <v>167</v>
      </c>
    </row>
    <row r="111" spans="1:11" x14ac:dyDescent="0.2">
      <c r="A111" s="55">
        <v>20120226</v>
      </c>
      <c r="B111" s="55" t="s">
        <v>44</v>
      </c>
      <c r="C111" s="54">
        <v>6</v>
      </c>
      <c r="D111" s="61" t="s">
        <v>37</v>
      </c>
      <c r="E111" s="58">
        <v>174</v>
      </c>
      <c r="F111" s="58">
        <v>160</v>
      </c>
      <c r="G111" s="58"/>
      <c r="H111" s="58">
        <f>SUM(E111:G111)</f>
        <v>334</v>
      </c>
      <c r="I111" s="269">
        <f>AVERAGE(E111:G111)</f>
        <v>167</v>
      </c>
      <c r="J111" s="58"/>
      <c r="K111" s="269">
        <v>167</v>
      </c>
    </row>
    <row r="112" spans="1:11" x14ac:dyDescent="0.2">
      <c r="A112" s="55">
        <v>20140223</v>
      </c>
      <c r="B112" s="55" t="s">
        <v>44</v>
      </c>
      <c r="C112" s="54">
        <v>6</v>
      </c>
      <c r="D112" s="61" t="s">
        <v>22</v>
      </c>
      <c r="E112" s="58">
        <v>170</v>
      </c>
      <c r="F112" s="58">
        <v>158</v>
      </c>
      <c r="G112" s="58"/>
      <c r="H112" s="58">
        <f>SUM(E112:G112)</f>
        <v>328</v>
      </c>
      <c r="I112" s="269">
        <f>AVERAGE(E112:G112)</f>
        <v>164</v>
      </c>
      <c r="J112" s="58"/>
      <c r="K112" s="269">
        <v>164</v>
      </c>
    </row>
    <row r="113" spans="1:11" x14ac:dyDescent="0.2">
      <c r="A113" s="55">
        <v>20111210</v>
      </c>
      <c r="B113" s="55" t="s">
        <v>44</v>
      </c>
      <c r="C113" s="54">
        <v>6</v>
      </c>
      <c r="D113" s="61" t="s">
        <v>8</v>
      </c>
      <c r="E113" s="58">
        <v>171</v>
      </c>
      <c r="F113" s="58">
        <v>155</v>
      </c>
      <c r="G113" s="58"/>
      <c r="H113" s="58">
        <f>SUM(E113:G113)</f>
        <v>326</v>
      </c>
      <c r="I113" s="269">
        <f>AVERAGE(E113:G113)</f>
        <v>163</v>
      </c>
      <c r="J113" s="58"/>
      <c r="K113" s="269">
        <v>163</v>
      </c>
    </row>
    <row r="114" spans="1:11" x14ac:dyDescent="0.2">
      <c r="A114" s="55">
        <v>20130303</v>
      </c>
      <c r="B114" s="55" t="s">
        <v>44</v>
      </c>
      <c r="C114" s="54">
        <v>6</v>
      </c>
      <c r="D114" s="61" t="s">
        <v>30</v>
      </c>
      <c r="E114" s="58">
        <v>168</v>
      </c>
      <c r="F114" s="58">
        <v>155</v>
      </c>
      <c r="G114" s="58"/>
      <c r="H114" s="58">
        <f>SUM(E114:G114)</f>
        <v>323</v>
      </c>
      <c r="I114" s="269">
        <f>AVERAGE(E114:G114)</f>
        <v>161.5</v>
      </c>
      <c r="J114" s="58"/>
      <c r="K114" s="269">
        <v>161.5</v>
      </c>
    </row>
    <row r="115" spans="1:11" x14ac:dyDescent="0.2">
      <c r="A115" s="55">
        <v>20131222</v>
      </c>
      <c r="B115" s="55" t="s">
        <v>44</v>
      </c>
      <c r="C115" s="54">
        <v>6</v>
      </c>
      <c r="D115" s="61" t="s">
        <v>22</v>
      </c>
      <c r="E115" s="58">
        <v>149</v>
      </c>
      <c r="F115" s="58">
        <v>173</v>
      </c>
      <c r="G115" s="58"/>
      <c r="H115" s="58">
        <v>322</v>
      </c>
      <c r="I115" s="269">
        <v>161</v>
      </c>
      <c r="J115" s="58"/>
      <c r="K115" s="269">
        <v>161</v>
      </c>
    </row>
    <row r="116" spans="1:11" x14ac:dyDescent="0.2">
      <c r="A116" s="55">
        <v>20140330</v>
      </c>
      <c r="B116" s="55" t="s">
        <v>44</v>
      </c>
      <c r="C116" s="54">
        <v>6</v>
      </c>
      <c r="D116" s="61" t="s">
        <v>23</v>
      </c>
      <c r="E116" s="58">
        <v>161</v>
      </c>
      <c r="F116" s="58">
        <v>157</v>
      </c>
      <c r="G116" s="58"/>
      <c r="H116" s="58">
        <v>318</v>
      </c>
      <c r="I116" s="269">
        <v>159</v>
      </c>
      <c r="J116" s="58"/>
      <c r="K116" s="269">
        <v>159</v>
      </c>
    </row>
    <row r="117" spans="1:11" x14ac:dyDescent="0.2">
      <c r="A117" s="55">
        <v>20111106</v>
      </c>
      <c r="B117" s="55" t="s">
        <v>44</v>
      </c>
      <c r="C117" s="56">
        <v>6</v>
      </c>
      <c r="D117" s="61" t="s">
        <v>23</v>
      </c>
      <c r="E117" s="58">
        <v>139</v>
      </c>
      <c r="F117" s="58">
        <v>172</v>
      </c>
      <c r="G117" s="58"/>
      <c r="H117" s="58">
        <f>E117+F117</f>
        <v>311</v>
      </c>
      <c r="I117" s="269">
        <f t="shared" ref="I117:I127" si="9">AVERAGE(E117:G117)</f>
        <v>155.5</v>
      </c>
      <c r="J117" s="58"/>
      <c r="K117" s="269">
        <v>155.5</v>
      </c>
    </row>
    <row r="118" spans="1:11" x14ac:dyDescent="0.2">
      <c r="A118" s="55">
        <v>20101212</v>
      </c>
      <c r="B118" s="55" t="s">
        <v>44</v>
      </c>
      <c r="C118" s="62">
        <v>6</v>
      </c>
      <c r="D118" s="61" t="s">
        <v>30</v>
      </c>
      <c r="E118" s="62">
        <v>177</v>
      </c>
      <c r="F118" s="62">
        <v>126</v>
      </c>
      <c r="G118" s="62"/>
      <c r="H118" s="58">
        <f>SUM(E118:G118)</f>
        <v>303</v>
      </c>
      <c r="I118" s="269">
        <f t="shared" si="9"/>
        <v>151.5</v>
      </c>
      <c r="J118" s="58"/>
      <c r="K118" s="269">
        <v>151.5</v>
      </c>
    </row>
    <row r="119" spans="1:11" x14ac:dyDescent="0.2">
      <c r="A119" s="55">
        <v>20131124</v>
      </c>
      <c r="B119" s="55" t="s">
        <v>44</v>
      </c>
      <c r="C119" s="54">
        <v>6</v>
      </c>
      <c r="D119" s="61" t="s">
        <v>12</v>
      </c>
      <c r="E119" s="58">
        <v>174</v>
      </c>
      <c r="F119" s="58">
        <v>123</v>
      </c>
      <c r="G119" s="58"/>
      <c r="H119" s="58">
        <f>SUM(E119:G119)</f>
        <v>297</v>
      </c>
      <c r="I119" s="269">
        <f t="shared" si="9"/>
        <v>148.5</v>
      </c>
      <c r="J119" s="58"/>
      <c r="K119" s="269">
        <v>148.5</v>
      </c>
    </row>
    <row r="120" spans="1:11" x14ac:dyDescent="0.2">
      <c r="A120" s="55">
        <v>20111210</v>
      </c>
      <c r="B120" s="55" t="s">
        <v>44</v>
      </c>
      <c r="C120" s="54">
        <v>6</v>
      </c>
      <c r="D120" s="61" t="s">
        <v>85</v>
      </c>
      <c r="E120" s="58">
        <v>151</v>
      </c>
      <c r="F120" s="58">
        <v>143</v>
      </c>
      <c r="G120" s="58"/>
      <c r="H120" s="58">
        <f>SUM(E120:G120)</f>
        <v>294</v>
      </c>
      <c r="I120" s="269">
        <f t="shared" si="9"/>
        <v>147</v>
      </c>
      <c r="J120" s="58"/>
      <c r="K120" s="269">
        <v>147</v>
      </c>
    </row>
    <row r="121" spans="1:11" x14ac:dyDescent="0.2">
      <c r="A121" s="55">
        <v>20101219</v>
      </c>
      <c r="B121" s="55" t="s">
        <v>44</v>
      </c>
      <c r="C121" s="59">
        <v>6</v>
      </c>
      <c r="D121" s="61" t="s">
        <v>37</v>
      </c>
      <c r="E121" s="58">
        <v>141</v>
      </c>
      <c r="F121" s="58">
        <v>150</v>
      </c>
      <c r="G121" s="58"/>
      <c r="H121" s="58">
        <f>SUM(E121:G121)</f>
        <v>291</v>
      </c>
      <c r="I121" s="269">
        <f t="shared" si="9"/>
        <v>145.5</v>
      </c>
      <c r="J121" s="58"/>
      <c r="K121" s="269">
        <v>145.5</v>
      </c>
    </row>
    <row r="122" spans="1:11" x14ac:dyDescent="0.2">
      <c r="A122" s="55">
        <v>20101128</v>
      </c>
      <c r="B122" s="55" t="s">
        <v>44</v>
      </c>
      <c r="C122" s="54">
        <v>6</v>
      </c>
      <c r="D122" s="61" t="s">
        <v>25</v>
      </c>
      <c r="E122" s="58">
        <v>162</v>
      </c>
      <c r="F122" s="58">
        <v>123</v>
      </c>
      <c r="G122" s="58"/>
      <c r="H122" s="58">
        <f>SUM(E122:G122)</f>
        <v>285</v>
      </c>
      <c r="I122" s="269">
        <f t="shared" si="9"/>
        <v>142.5</v>
      </c>
      <c r="J122" s="58"/>
      <c r="K122" s="269">
        <v>142.5</v>
      </c>
    </row>
    <row r="123" spans="1:11" x14ac:dyDescent="0.2">
      <c r="A123" s="55">
        <v>20110509</v>
      </c>
      <c r="B123" s="55" t="s">
        <v>44</v>
      </c>
      <c r="C123" s="60">
        <v>6</v>
      </c>
      <c r="D123" s="61" t="s">
        <v>9</v>
      </c>
      <c r="E123" s="58">
        <v>132</v>
      </c>
      <c r="F123" s="58">
        <v>148</v>
      </c>
      <c r="G123" s="58"/>
      <c r="H123" s="58">
        <f>SUM(E123:F123)</f>
        <v>280</v>
      </c>
      <c r="I123" s="269">
        <f t="shared" si="9"/>
        <v>140</v>
      </c>
      <c r="J123" s="58"/>
      <c r="K123" s="269">
        <v>140</v>
      </c>
    </row>
    <row r="124" spans="1:11" x14ac:dyDescent="0.2">
      <c r="A124" s="55">
        <v>20121209</v>
      </c>
      <c r="B124" s="138" t="s">
        <v>44</v>
      </c>
      <c r="C124" s="54">
        <v>6</v>
      </c>
      <c r="D124" s="139" t="s">
        <v>12</v>
      </c>
      <c r="E124" s="54">
        <v>127</v>
      </c>
      <c r="F124" s="54">
        <v>148</v>
      </c>
      <c r="G124" s="61"/>
      <c r="H124" s="58">
        <f>SUM(E124:G124)</f>
        <v>275</v>
      </c>
      <c r="I124" s="269">
        <f t="shared" si="9"/>
        <v>137.5</v>
      </c>
      <c r="J124" s="58"/>
      <c r="K124" s="269">
        <v>137.5</v>
      </c>
    </row>
    <row r="125" spans="1:11" x14ac:dyDescent="0.2">
      <c r="A125" s="55">
        <v>20121209</v>
      </c>
      <c r="B125" s="138" t="s">
        <v>44</v>
      </c>
      <c r="C125" s="54">
        <v>6</v>
      </c>
      <c r="D125" s="55" t="s">
        <v>97</v>
      </c>
      <c r="E125" s="54">
        <v>117</v>
      </c>
      <c r="F125" s="54">
        <v>123</v>
      </c>
      <c r="G125" s="61"/>
      <c r="H125" s="58">
        <f>SUM(E125:G125)</f>
        <v>240</v>
      </c>
      <c r="I125" s="269">
        <f t="shared" si="9"/>
        <v>120</v>
      </c>
      <c r="J125" s="58"/>
      <c r="K125" s="269">
        <v>120</v>
      </c>
    </row>
    <row r="126" spans="1:11" x14ac:dyDescent="0.2">
      <c r="A126" s="55">
        <v>20101212</v>
      </c>
      <c r="B126" s="55" t="s">
        <v>44</v>
      </c>
      <c r="C126" s="62">
        <v>6</v>
      </c>
      <c r="D126" s="61" t="s">
        <v>77</v>
      </c>
      <c r="E126" s="62">
        <v>133</v>
      </c>
      <c r="F126" s="62">
        <v>105</v>
      </c>
      <c r="G126" s="62"/>
      <c r="H126" s="58">
        <f>SUM(E126:G126)</f>
        <v>238</v>
      </c>
      <c r="I126" s="269">
        <f t="shared" si="9"/>
        <v>119</v>
      </c>
      <c r="J126" s="58"/>
      <c r="K126" s="269">
        <v>119</v>
      </c>
    </row>
    <row r="127" spans="1:11" x14ac:dyDescent="0.2">
      <c r="A127" s="55">
        <v>20131124</v>
      </c>
      <c r="B127" s="55" t="s">
        <v>44</v>
      </c>
      <c r="C127" s="54">
        <v>6</v>
      </c>
      <c r="D127" s="61" t="s">
        <v>18</v>
      </c>
      <c r="E127" s="58">
        <v>107</v>
      </c>
      <c r="F127" s="58">
        <v>121</v>
      </c>
      <c r="G127" s="58"/>
      <c r="H127" s="58">
        <f>SUM(E127:G127)</f>
        <v>228</v>
      </c>
      <c r="I127" s="269">
        <f t="shared" si="9"/>
        <v>114</v>
      </c>
      <c r="J127" s="58"/>
      <c r="K127" s="269">
        <v>114</v>
      </c>
    </row>
    <row r="128" spans="1:11" x14ac:dyDescent="0.2">
      <c r="A128" s="55">
        <v>20140511</v>
      </c>
      <c r="B128" s="55" t="s">
        <v>44</v>
      </c>
      <c r="C128" s="54">
        <v>7</v>
      </c>
      <c r="D128" s="61" t="s">
        <v>115</v>
      </c>
      <c r="E128" s="58">
        <v>173</v>
      </c>
      <c r="F128" s="58">
        <v>173</v>
      </c>
      <c r="G128" s="58"/>
      <c r="H128" s="58">
        <v>346</v>
      </c>
      <c r="I128" s="269">
        <v>173</v>
      </c>
      <c r="J128" s="58"/>
      <c r="K128" s="269">
        <v>173</v>
      </c>
    </row>
    <row r="129" spans="1:11" x14ac:dyDescent="0.2">
      <c r="A129" s="55">
        <v>20130428</v>
      </c>
      <c r="B129" s="55" t="s">
        <v>44</v>
      </c>
      <c r="C129" s="54">
        <v>7</v>
      </c>
      <c r="D129" s="61" t="s">
        <v>115</v>
      </c>
      <c r="E129" s="58">
        <v>179</v>
      </c>
      <c r="F129" s="58">
        <v>157</v>
      </c>
      <c r="G129" s="58"/>
      <c r="H129" s="58">
        <f>SUM(E129:G129)</f>
        <v>336</v>
      </c>
      <c r="I129" s="269">
        <f>AVERAGE(E129:G129)</f>
        <v>168</v>
      </c>
      <c r="J129" s="58"/>
      <c r="K129" s="269">
        <v>168</v>
      </c>
    </row>
    <row r="130" spans="1:11" x14ac:dyDescent="0.2">
      <c r="A130" s="55">
        <v>20131020</v>
      </c>
      <c r="B130" s="55" t="s">
        <v>44</v>
      </c>
      <c r="C130" s="54">
        <v>7</v>
      </c>
      <c r="D130" s="61" t="s">
        <v>10</v>
      </c>
      <c r="E130" s="58">
        <v>190</v>
      </c>
      <c r="F130" s="58">
        <v>145</v>
      </c>
      <c r="G130" s="58"/>
      <c r="H130" s="58">
        <f>SUM(E130:G130)</f>
        <v>335</v>
      </c>
      <c r="I130" s="269">
        <f>AVERAGE(E130:G130)</f>
        <v>167.5</v>
      </c>
      <c r="J130" s="58"/>
      <c r="K130" s="269">
        <v>167.5</v>
      </c>
    </row>
    <row r="131" spans="1:11" x14ac:dyDescent="0.2">
      <c r="A131" s="55">
        <v>20141019</v>
      </c>
      <c r="B131" s="55" t="s">
        <v>44</v>
      </c>
      <c r="C131" s="54">
        <v>7</v>
      </c>
      <c r="D131" s="61" t="s">
        <v>9</v>
      </c>
      <c r="E131" s="58">
        <v>196</v>
      </c>
      <c r="F131" s="58">
        <v>138</v>
      </c>
      <c r="G131" s="58"/>
      <c r="H131" s="58">
        <v>334</v>
      </c>
      <c r="I131" s="269">
        <v>167</v>
      </c>
      <c r="J131" s="58"/>
      <c r="K131" s="269">
        <v>167</v>
      </c>
    </row>
    <row r="132" spans="1:11" x14ac:dyDescent="0.2">
      <c r="A132" s="55">
        <v>20140223</v>
      </c>
      <c r="B132" s="55" t="s">
        <v>44</v>
      </c>
      <c r="C132" s="54">
        <v>7</v>
      </c>
      <c r="D132" s="61" t="s">
        <v>79</v>
      </c>
      <c r="E132" s="58">
        <v>178</v>
      </c>
      <c r="F132" s="58">
        <v>146</v>
      </c>
      <c r="G132" s="58"/>
      <c r="H132" s="58">
        <f>SUM(E132:G132)</f>
        <v>324</v>
      </c>
      <c r="I132" s="269">
        <f>AVERAGE(E132:G132)</f>
        <v>162</v>
      </c>
      <c r="J132" s="58"/>
      <c r="K132" s="269">
        <v>162</v>
      </c>
    </row>
    <row r="133" spans="1:11" x14ac:dyDescent="0.2">
      <c r="A133" s="55">
        <v>20130303</v>
      </c>
      <c r="B133" s="55" t="s">
        <v>44</v>
      </c>
      <c r="C133" s="54">
        <v>7</v>
      </c>
      <c r="D133" s="61" t="s">
        <v>9</v>
      </c>
      <c r="E133" s="58">
        <v>168</v>
      </c>
      <c r="F133" s="58">
        <v>149</v>
      </c>
      <c r="G133" s="58"/>
      <c r="H133" s="58">
        <f>SUM(E133:G133)</f>
        <v>317</v>
      </c>
      <c r="I133" s="269">
        <f>AVERAGE(E133:G133)</f>
        <v>158.5</v>
      </c>
      <c r="J133" s="58"/>
      <c r="K133" s="269">
        <v>158.5</v>
      </c>
    </row>
    <row r="134" spans="1:11" x14ac:dyDescent="0.2">
      <c r="A134" s="55">
        <v>20140511</v>
      </c>
      <c r="B134" s="55" t="s">
        <v>44</v>
      </c>
      <c r="C134" s="54">
        <v>8</v>
      </c>
      <c r="D134" s="61" t="s">
        <v>12</v>
      </c>
      <c r="E134" s="58">
        <v>155</v>
      </c>
      <c r="F134" s="58">
        <v>188</v>
      </c>
      <c r="G134" s="58"/>
      <c r="H134" s="58">
        <v>343</v>
      </c>
      <c r="I134" s="269">
        <v>171.5</v>
      </c>
      <c r="J134" s="58"/>
      <c r="K134" s="269">
        <v>171.5</v>
      </c>
    </row>
    <row r="135" spans="1:11" x14ac:dyDescent="0.2">
      <c r="A135" s="55">
        <v>20130428</v>
      </c>
      <c r="B135" s="55" t="s">
        <v>44</v>
      </c>
      <c r="C135" s="54">
        <v>8</v>
      </c>
      <c r="D135" s="61" t="s">
        <v>29</v>
      </c>
      <c r="E135" s="58">
        <v>178</v>
      </c>
      <c r="F135" s="58">
        <v>155</v>
      </c>
      <c r="G135" s="58"/>
      <c r="H135" s="58">
        <f>SUM(E135:G135)</f>
        <v>333</v>
      </c>
      <c r="I135" s="269">
        <f>AVERAGE(E135:G135)</f>
        <v>166.5</v>
      </c>
      <c r="J135" s="58"/>
      <c r="K135" s="269">
        <v>166.5</v>
      </c>
    </row>
    <row r="136" spans="1:11" x14ac:dyDescent="0.2">
      <c r="A136" s="55">
        <v>20131020</v>
      </c>
      <c r="B136" s="55" t="s">
        <v>44</v>
      </c>
      <c r="C136" s="54">
        <v>8</v>
      </c>
      <c r="D136" s="61" t="s">
        <v>79</v>
      </c>
      <c r="E136" s="58">
        <v>193</v>
      </c>
      <c r="F136" s="58">
        <v>133</v>
      </c>
      <c r="G136" s="58"/>
      <c r="H136" s="58">
        <f>SUM(E136:G136)</f>
        <v>326</v>
      </c>
      <c r="I136" s="269">
        <f>AVERAGE(E136:G136)</f>
        <v>163</v>
      </c>
      <c r="J136" s="58"/>
      <c r="K136" s="269">
        <v>163</v>
      </c>
    </row>
    <row r="137" spans="1:11" x14ac:dyDescent="0.2">
      <c r="A137" s="55">
        <v>20141019</v>
      </c>
      <c r="B137" s="55" t="s">
        <v>44</v>
      </c>
      <c r="C137" s="54">
        <v>8</v>
      </c>
      <c r="D137" s="61" t="s">
        <v>156</v>
      </c>
      <c r="E137" s="58">
        <v>188</v>
      </c>
      <c r="F137" s="58">
        <v>126</v>
      </c>
      <c r="G137" s="58"/>
      <c r="H137" s="58">
        <v>314</v>
      </c>
      <c r="I137" s="269">
        <v>157</v>
      </c>
      <c r="J137" s="58"/>
      <c r="K137" s="269">
        <v>157</v>
      </c>
    </row>
    <row r="138" spans="1:11" x14ac:dyDescent="0.2">
      <c r="A138" s="55">
        <v>20140223</v>
      </c>
      <c r="B138" s="55" t="s">
        <v>44</v>
      </c>
      <c r="C138" s="54">
        <v>8</v>
      </c>
      <c r="D138" s="61" t="s">
        <v>28</v>
      </c>
      <c r="E138" s="58">
        <v>155</v>
      </c>
      <c r="F138" s="58">
        <v>148</v>
      </c>
      <c r="G138" s="58"/>
      <c r="H138" s="58">
        <f>SUM(E138:G138)</f>
        <v>303</v>
      </c>
      <c r="I138" s="269">
        <f>AVERAGE(E138:G138)</f>
        <v>151.5</v>
      </c>
      <c r="J138" s="58"/>
      <c r="K138" s="269">
        <v>151.5</v>
      </c>
    </row>
    <row r="139" spans="1:11" x14ac:dyDescent="0.2">
      <c r="A139" s="55">
        <v>20130303</v>
      </c>
      <c r="B139" s="55" t="s">
        <v>44</v>
      </c>
      <c r="C139" s="54">
        <v>8</v>
      </c>
      <c r="D139" s="61" t="s">
        <v>28</v>
      </c>
      <c r="E139" s="58">
        <v>145</v>
      </c>
      <c r="F139" s="58">
        <v>154</v>
      </c>
      <c r="G139" s="58"/>
      <c r="H139" s="58">
        <f>SUM(E139:G139)</f>
        <v>299</v>
      </c>
      <c r="I139" s="269">
        <f>AVERAGE(E139:G139)</f>
        <v>149.5</v>
      </c>
      <c r="J139" s="58"/>
      <c r="K139" s="269">
        <v>149.5</v>
      </c>
    </row>
    <row r="140" spans="1:11" x14ac:dyDescent="0.2">
      <c r="A140" s="55">
        <v>20140511</v>
      </c>
      <c r="B140" s="55" t="s">
        <v>44</v>
      </c>
      <c r="C140" s="54">
        <v>9</v>
      </c>
      <c r="D140" s="61" t="s">
        <v>52</v>
      </c>
      <c r="E140" s="58">
        <v>161</v>
      </c>
      <c r="F140" s="58">
        <v>169</v>
      </c>
      <c r="G140" s="58"/>
      <c r="H140" s="58">
        <v>330</v>
      </c>
      <c r="I140" s="269">
        <v>165</v>
      </c>
      <c r="J140" s="58"/>
      <c r="K140" s="269">
        <v>165</v>
      </c>
    </row>
    <row r="141" spans="1:11" x14ac:dyDescent="0.2">
      <c r="A141" s="55">
        <v>20130428</v>
      </c>
      <c r="B141" s="55" t="s">
        <v>44</v>
      </c>
      <c r="C141" s="54">
        <v>9</v>
      </c>
      <c r="D141" s="61" t="s">
        <v>14</v>
      </c>
      <c r="E141" s="58">
        <v>125</v>
      </c>
      <c r="F141" s="58">
        <v>201</v>
      </c>
      <c r="G141" s="58"/>
      <c r="H141" s="58">
        <f>SUM(E141:G141)</f>
        <v>326</v>
      </c>
      <c r="I141" s="269">
        <f>AVERAGE(E141:G141)</f>
        <v>163</v>
      </c>
      <c r="J141" s="58"/>
      <c r="K141" s="269">
        <v>163</v>
      </c>
    </row>
    <row r="142" spans="1:11" x14ac:dyDescent="0.2">
      <c r="A142" s="55">
        <v>20131020</v>
      </c>
      <c r="B142" s="55" t="s">
        <v>44</v>
      </c>
      <c r="C142" s="54">
        <v>9</v>
      </c>
      <c r="D142" s="61" t="s">
        <v>115</v>
      </c>
      <c r="E142" s="58">
        <v>188</v>
      </c>
      <c r="F142" s="58">
        <v>137</v>
      </c>
      <c r="G142" s="58"/>
      <c r="H142" s="58">
        <f>SUM(E142:G142)</f>
        <v>325</v>
      </c>
      <c r="I142" s="269">
        <f>AVERAGE(E142:G142)</f>
        <v>162.5</v>
      </c>
      <c r="J142" s="58"/>
      <c r="K142" s="269">
        <v>162.5</v>
      </c>
    </row>
    <row r="143" spans="1:11" x14ac:dyDescent="0.2">
      <c r="A143" s="55">
        <v>20140223</v>
      </c>
      <c r="B143" s="55" t="s">
        <v>44</v>
      </c>
      <c r="C143" s="54">
        <v>9</v>
      </c>
      <c r="D143" s="61" t="s">
        <v>13</v>
      </c>
      <c r="E143" s="58">
        <v>140</v>
      </c>
      <c r="F143" s="58">
        <v>160</v>
      </c>
      <c r="G143" s="58"/>
      <c r="H143" s="58">
        <f>SUM(E143:G143)</f>
        <v>300</v>
      </c>
      <c r="I143" s="269">
        <f>AVERAGE(E143:G143)</f>
        <v>150</v>
      </c>
      <c r="J143" s="58"/>
      <c r="K143" s="269">
        <v>150</v>
      </c>
    </row>
    <row r="144" spans="1:11" x14ac:dyDescent="0.2">
      <c r="A144" s="55">
        <v>20130303</v>
      </c>
      <c r="B144" s="55" t="s">
        <v>44</v>
      </c>
      <c r="C144" s="54">
        <v>9</v>
      </c>
      <c r="D144" s="61" t="s">
        <v>27</v>
      </c>
      <c r="E144" s="58">
        <v>129</v>
      </c>
      <c r="F144" s="58">
        <v>152</v>
      </c>
      <c r="G144" s="58"/>
      <c r="H144" s="58">
        <f>SUM(E144:G144)</f>
        <v>281</v>
      </c>
      <c r="I144" s="269">
        <f>AVERAGE(E144:G144)</f>
        <v>140.5</v>
      </c>
      <c r="J144" s="58"/>
      <c r="K144" s="269">
        <v>140.5</v>
      </c>
    </row>
    <row r="145" spans="1:11" x14ac:dyDescent="0.2">
      <c r="A145" s="55">
        <v>20141019</v>
      </c>
      <c r="B145" s="55" t="s">
        <v>44</v>
      </c>
      <c r="C145" s="54">
        <v>9</v>
      </c>
      <c r="D145" s="61" t="s">
        <v>79</v>
      </c>
      <c r="E145" s="58">
        <v>134</v>
      </c>
      <c r="F145" s="58">
        <v>141</v>
      </c>
      <c r="G145" s="58"/>
      <c r="H145" s="58">
        <v>275</v>
      </c>
      <c r="I145" s="269">
        <v>137.5</v>
      </c>
      <c r="J145" s="58"/>
      <c r="K145" s="269">
        <v>137.5</v>
      </c>
    </row>
    <row r="146" spans="1:11" x14ac:dyDescent="0.2">
      <c r="A146" s="55">
        <v>20140511</v>
      </c>
      <c r="B146" s="55" t="s">
        <v>44</v>
      </c>
      <c r="C146" s="54">
        <v>10</v>
      </c>
      <c r="D146" s="61" t="s">
        <v>161</v>
      </c>
      <c r="E146" s="58">
        <v>151</v>
      </c>
      <c r="F146" s="58">
        <v>173</v>
      </c>
      <c r="G146" s="58"/>
      <c r="H146" s="58">
        <v>324</v>
      </c>
      <c r="I146" s="269">
        <v>162</v>
      </c>
      <c r="J146" s="58"/>
      <c r="K146" s="269">
        <v>162</v>
      </c>
    </row>
    <row r="147" spans="1:11" x14ac:dyDescent="0.2">
      <c r="A147" s="55">
        <v>20131020</v>
      </c>
      <c r="B147" s="55" t="s">
        <v>44</v>
      </c>
      <c r="C147" s="54">
        <v>10</v>
      </c>
      <c r="D147" s="61" t="s">
        <v>9</v>
      </c>
      <c r="E147" s="58">
        <v>167</v>
      </c>
      <c r="F147" s="58">
        <v>146</v>
      </c>
      <c r="G147" s="58"/>
      <c r="H147" s="58">
        <f>SUM(E147:G147)</f>
        <v>313</v>
      </c>
      <c r="I147" s="269">
        <f>AVERAGE(E147:G147)</f>
        <v>156.5</v>
      </c>
      <c r="J147" s="58"/>
      <c r="K147" s="269">
        <v>156.5</v>
      </c>
    </row>
    <row r="148" spans="1:11" x14ac:dyDescent="0.2">
      <c r="A148" s="55">
        <v>20130428</v>
      </c>
      <c r="B148" s="55" t="s">
        <v>44</v>
      </c>
      <c r="C148" s="54">
        <v>10</v>
      </c>
      <c r="D148" s="61" t="s">
        <v>19</v>
      </c>
      <c r="E148" s="58">
        <v>170</v>
      </c>
      <c r="F148" s="58">
        <v>138</v>
      </c>
      <c r="G148" s="58"/>
      <c r="H148" s="58">
        <f>SUM(E148:G148)</f>
        <v>308</v>
      </c>
      <c r="I148" s="269">
        <f>AVERAGE(E148:G148)</f>
        <v>154</v>
      </c>
      <c r="J148" s="58"/>
      <c r="K148" s="269">
        <v>154</v>
      </c>
    </row>
    <row r="149" spans="1:11" x14ac:dyDescent="0.2">
      <c r="A149" s="55">
        <v>20141019</v>
      </c>
      <c r="B149" s="55" t="s">
        <v>44</v>
      </c>
      <c r="C149" s="54">
        <v>10</v>
      </c>
      <c r="D149" s="61" t="s">
        <v>161</v>
      </c>
      <c r="E149" s="58">
        <v>171</v>
      </c>
      <c r="F149" s="58">
        <v>102</v>
      </c>
      <c r="G149" s="58"/>
      <c r="H149" s="58">
        <v>273</v>
      </c>
      <c r="I149" s="269">
        <v>136.5</v>
      </c>
      <c r="J149" s="58"/>
      <c r="K149" s="269">
        <v>136.5</v>
      </c>
    </row>
    <row r="150" spans="1:11" x14ac:dyDescent="0.2">
      <c r="A150" s="55">
        <v>20130303</v>
      </c>
      <c r="B150" s="55" t="s">
        <v>44</v>
      </c>
      <c r="C150" s="54">
        <v>10</v>
      </c>
      <c r="D150" s="61" t="s">
        <v>79</v>
      </c>
      <c r="E150" s="58">
        <v>149</v>
      </c>
      <c r="F150" s="58">
        <v>117</v>
      </c>
      <c r="G150" s="58"/>
      <c r="H150" s="58">
        <f>SUM(E150:G150)</f>
        <v>266</v>
      </c>
      <c r="I150" s="269">
        <f>AVERAGE(E150:G150)</f>
        <v>133</v>
      </c>
      <c r="J150" s="58"/>
      <c r="K150" s="269">
        <v>133</v>
      </c>
    </row>
    <row r="151" spans="1:11" x14ac:dyDescent="0.2">
      <c r="A151" s="55">
        <v>20140223</v>
      </c>
      <c r="B151" s="55" t="s">
        <v>44</v>
      </c>
      <c r="C151" s="54">
        <v>10</v>
      </c>
      <c r="D151" s="61" t="s">
        <v>88</v>
      </c>
      <c r="E151" s="58">
        <v>130</v>
      </c>
      <c r="F151" s="58">
        <v>125</v>
      </c>
      <c r="G151" s="58"/>
      <c r="H151" s="58">
        <f>SUM(E151:G151)</f>
        <v>255</v>
      </c>
      <c r="I151" s="269">
        <f>AVERAGE(E151:G151)</f>
        <v>127.5</v>
      </c>
      <c r="J151" s="58"/>
      <c r="K151" s="269">
        <v>127.5</v>
      </c>
    </row>
    <row r="152" spans="1:11" x14ac:dyDescent="0.2">
      <c r="A152" s="55">
        <v>20140511</v>
      </c>
      <c r="B152" s="55" t="s">
        <v>44</v>
      </c>
      <c r="C152" s="54">
        <v>11</v>
      </c>
      <c r="D152" s="61" t="s">
        <v>88</v>
      </c>
      <c r="E152" s="58">
        <v>147</v>
      </c>
      <c r="F152" s="58">
        <v>164</v>
      </c>
      <c r="G152" s="58"/>
      <c r="H152" s="58">
        <v>311</v>
      </c>
      <c r="I152" s="269">
        <v>155.5</v>
      </c>
      <c r="J152" s="58"/>
      <c r="K152" s="269">
        <v>155.5</v>
      </c>
    </row>
    <row r="153" spans="1:11" x14ac:dyDescent="0.2">
      <c r="A153" s="55">
        <v>20130428</v>
      </c>
      <c r="B153" s="55" t="s">
        <v>44</v>
      </c>
      <c r="C153" s="54">
        <v>11</v>
      </c>
      <c r="D153" s="61" t="s">
        <v>53</v>
      </c>
      <c r="E153" s="58">
        <v>164</v>
      </c>
      <c r="F153" s="58">
        <v>144</v>
      </c>
      <c r="G153" s="58"/>
      <c r="H153" s="58">
        <f>SUM(E153:G153)</f>
        <v>308</v>
      </c>
      <c r="I153" s="269">
        <f>AVERAGE(E153:G153)</f>
        <v>154</v>
      </c>
      <c r="J153" s="58"/>
      <c r="K153" s="269">
        <v>154</v>
      </c>
    </row>
    <row r="154" spans="1:11" x14ac:dyDescent="0.2">
      <c r="A154" s="55">
        <v>20130428</v>
      </c>
      <c r="B154" s="55" t="s">
        <v>44</v>
      </c>
      <c r="C154" s="54">
        <v>12</v>
      </c>
      <c r="D154" s="61" t="s">
        <v>28</v>
      </c>
      <c r="E154" s="58">
        <v>165</v>
      </c>
      <c r="F154" s="58">
        <v>135</v>
      </c>
      <c r="G154" s="58"/>
      <c r="H154" s="58">
        <f>SUM(E154:G154)</f>
        <v>300</v>
      </c>
      <c r="I154" s="269">
        <f>AVERAGE(E154:G154)</f>
        <v>150</v>
      </c>
      <c r="J154" s="58"/>
      <c r="K154" s="269">
        <v>150</v>
      </c>
    </row>
    <row r="155" spans="1:11" x14ac:dyDescent="0.2">
      <c r="A155" s="55">
        <v>20140511</v>
      </c>
      <c r="B155" s="55" t="s">
        <v>44</v>
      </c>
      <c r="C155" s="54">
        <v>12</v>
      </c>
      <c r="D155" s="61" t="s">
        <v>156</v>
      </c>
      <c r="E155" s="58">
        <v>149</v>
      </c>
      <c r="F155" s="58">
        <v>146</v>
      </c>
      <c r="G155" s="58"/>
      <c r="H155" s="58">
        <v>295</v>
      </c>
      <c r="I155" s="269">
        <v>147.5</v>
      </c>
      <c r="J155" s="58"/>
      <c r="K155" s="269">
        <v>147.5</v>
      </c>
    </row>
    <row r="156" spans="1:11" x14ac:dyDescent="0.2">
      <c r="A156" s="55">
        <v>20131222</v>
      </c>
      <c r="B156" s="55" t="s">
        <v>42</v>
      </c>
      <c r="C156" s="54">
        <v>1</v>
      </c>
      <c r="D156" s="61" t="s">
        <v>10</v>
      </c>
      <c r="E156" s="58">
        <v>220</v>
      </c>
      <c r="F156" s="58">
        <v>215</v>
      </c>
      <c r="G156" s="58">
        <v>202</v>
      </c>
      <c r="H156" s="58">
        <v>637</v>
      </c>
      <c r="I156" s="269">
        <v>212</v>
      </c>
      <c r="J156" s="58"/>
      <c r="K156" s="269">
        <v>212</v>
      </c>
    </row>
    <row r="157" spans="1:11" x14ac:dyDescent="0.2">
      <c r="A157" s="55">
        <v>20140330</v>
      </c>
      <c r="B157" s="55" t="s">
        <v>42</v>
      </c>
      <c r="C157" s="54">
        <v>1</v>
      </c>
      <c r="D157" s="61" t="s">
        <v>10</v>
      </c>
      <c r="E157" s="58">
        <v>203</v>
      </c>
      <c r="F157" s="58">
        <v>192</v>
      </c>
      <c r="G157" s="58">
        <v>239</v>
      </c>
      <c r="H157" s="58">
        <v>634</v>
      </c>
      <c r="I157" s="269">
        <v>211</v>
      </c>
      <c r="J157" s="58"/>
      <c r="K157" s="269">
        <v>211</v>
      </c>
    </row>
    <row r="158" spans="1:11" x14ac:dyDescent="0.2">
      <c r="A158" s="55">
        <v>20101219</v>
      </c>
      <c r="B158" s="55" t="s">
        <v>42</v>
      </c>
      <c r="C158" s="59">
        <v>1</v>
      </c>
      <c r="D158" s="61" t="s">
        <v>10</v>
      </c>
      <c r="E158" s="58">
        <v>233</v>
      </c>
      <c r="F158" s="58">
        <v>189</v>
      </c>
      <c r="G158" s="58">
        <v>207</v>
      </c>
      <c r="H158" s="58">
        <f>SUM(E158:G158)</f>
        <v>629</v>
      </c>
      <c r="I158" s="269">
        <f>AVERAGE(E158:G158)</f>
        <v>209.66666666666666</v>
      </c>
      <c r="J158" s="58"/>
      <c r="K158" s="269">
        <v>209.66666666666666</v>
      </c>
    </row>
    <row r="159" spans="1:11" x14ac:dyDescent="0.2">
      <c r="A159" s="55">
        <v>20101128</v>
      </c>
      <c r="B159" s="55" t="s">
        <v>42</v>
      </c>
      <c r="C159" s="54">
        <v>1</v>
      </c>
      <c r="D159" s="61" t="s">
        <v>9</v>
      </c>
      <c r="E159" s="58">
        <v>189</v>
      </c>
      <c r="F159" s="58">
        <v>222</v>
      </c>
      <c r="G159" s="58">
        <v>214</v>
      </c>
      <c r="H159" s="58">
        <f>SUM(E159:G159)</f>
        <v>625</v>
      </c>
      <c r="I159" s="269">
        <f>AVERAGE(E159:G159)</f>
        <v>208.33333333333334</v>
      </c>
      <c r="J159" s="58"/>
      <c r="K159" s="269">
        <v>208.33333333333334</v>
      </c>
    </row>
    <row r="160" spans="1:11" x14ac:dyDescent="0.2">
      <c r="A160" s="55">
        <v>20140511</v>
      </c>
      <c r="B160" s="55" t="s">
        <v>42</v>
      </c>
      <c r="C160" s="54">
        <v>1</v>
      </c>
      <c r="D160" s="61" t="s">
        <v>52</v>
      </c>
      <c r="E160" s="58">
        <v>222</v>
      </c>
      <c r="F160" s="58">
        <v>182</v>
      </c>
      <c r="G160" s="58">
        <v>213</v>
      </c>
      <c r="H160" s="58">
        <v>617</v>
      </c>
      <c r="I160" s="269">
        <v>206</v>
      </c>
      <c r="J160" s="58"/>
      <c r="K160" s="269">
        <v>206</v>
      </c>
    </row>
    <row r="161" spans="1:11" x14ac:dyDescent="0.2">
      <c r="A161" s="55">
        <v>20130428</v>
      </c>
      <c r="B161" s="55" t="s">
        <v>42</v>
      </c>
      <c r="C161" s="54">
        <v>1</v>
      </c>
      <c r="D161" s="61" t="s">
        <v>29</v>
      </c>
      <c r="E161" s="58">
        <v>183</v>
      </c>
      <c r="F161" s="58">
        <v>181</v>
      </c>
      <c r="G161" s="58">
        <v>245</v>
      </c>
      <c r="H161" s="58">
        <f>SUM(E161:G161)</f>
        <v>609</v>
      </c>
      <c r="I161" s="269">
        <f t="shared" ref="I161:I167" si="10">AVERAGE(E161:G161)</f>
        <v>203</v>
      </c>
      <c r="J161" s="58"/>
      <c r="K161" s="269">
        <v>203</v>
      </c>
    </row>
    <row r="162" spans="1:11" x14ac:dyDescent="0.2">
      <c r="A162" s="55">
        <v>20101212</v>
      </c>
      <c r="B162" s="55" t="s">
        <v>42</v>
      </c>
      <c r="C162" s="62">
        <v>1</v>
      </c>
      <c r="D162" s="61" t="s">
        <v>10</v>
      </c>
      <c r="E162" s="62">
        <v>194</v>
      </c>
      <c r="F162" s="62">
        <v>205</v>
      </c>
      <c r="G162" s="62">
        <v>210</v>
      </c>
      <c r="H162" s="58">
        <f>SUM(E162:G162)</f>
        <v>609</v>
      </c>
      <c r="I162" s="269">
        <f t="shared" si="10"/>
        <v>203</v>
      </c>
      <c r="J162" s="58"/>
      <c r="K162" s="269">
        <v>203</v>
      </c>
    </row>
    <row r="163" spans="1:11" x14ac:dyDescent="0.2">
      <c r="A163" s="55">
        <v>20111106</v>
      </c>
      <c r="B163" s="55" t="s">
        <v>42</v>
      </c>
      <c r="C163" s="56">
        <v>1</v>
      </c>
      <c r="D163" s="61" t="s">
        <v>10</v>
      </c>
      <c r="E163" s="58">
        <v>226</v>
      </c>
      <c r="F163" s="58">
        <v>195</v>
      </c>
      <c r="G163" s="58">
        <v>187</v>
      </c>
      <c r="H163" s="58">
        <f>E163+F163+G163</f>
        <v>608</v>
      </c>
      <c r="I163" s="269">
        <f t="shared" si="10"/>
        <v>202.66666666666666</v>
      </c>
      <c r="J163" s="58"/>
      <c r="K163" s="269">
        <v>202.66666666666666</v>
      </c>
    </row>
    <row r="164" spans="1:11" x14ac:dyDescent="0.2">
      <c r="A164" s="55">
        <v>20131020</v>
      </c>
      <c r="B164" s="55" t="s">
        <v>42</v>
      </c>
      <c r="C164" s="54">
        <v>1</v>
      </c>
      <c r="D164" s="61" t="s">
        <v>12</v>
      </c>
      <c r="E164" s="58">
        <v>176</v>
      </c>
      <c r="F164" s="58">
        <v>200</v>
      </c>
      <c r="G164" s="58">
        <v>225</v>
      </c>
      <c r="H164" s="58">
        <f>SUM(E164:G164)</f>
        <v>601</v>
      </c>
      <c r="I164" s="269">
        <f t="shared" si="10"/>
        <v>200.33333333333334</v>
      </c>
      <c r="J164" s="58"/>
      <c r="K164" s="269">
        <v>200.33333333333334</v>
      </c>
    </row>
    <row r="165" spans="1:11" x14ac:dyDescent="0.2">
      <c r="A165" s="55">
        <v>20120226</v>
      </c>
      <c r="B165" s="55" t="s">
        <v>42</v>
      </c>
      <c r="C165" s="54">
        <v>1</v>
      </c>
      <c r="D165" s="61" t="s">
        <v>13</v>
      </c>
      <c r="E165" s="58">
        <v>197</v>
      </c>
      <c r="F165" s="58">
        <v>224</v>
      </c>
      <c r="G165" s="58">
        <v>174</v>
      </c>
      <c r="H165" s="58">
        <f>SUM(E165:G165)</f>
        <v>595</v>
      </c>
      <c r="I165" s="269">
        <f t="shared" si="10"/>
        <v>198.33333333333334</v>
      </c>
      <c r="J165" s="58"/>
      <c r="K165" s="269">
        <v>198.33333333333334</v>
      </c>
    </row>
    <row r="166" spans="1:11" x14ac:dyDescent="0.2">
      <c r="A166" s="55">
        <v>20110509</v>
      </c>
      <c r="B166" s="55" t="s">
        <v>42</v>
      </c>
      <c r="C166" s="60">
        <v>1</v>
      </c>
      <c r="D166" s="61" t="s">
        <v>22</v>
      </c>
      <c r="E166" s="58">
        <v>224</v>
      </c>
      <c r="F166" s="58">
        <v>196</v>
      </c>
      <c r="G166" s="58">
        <v>170</v>
      </c>
      <c r="H166" s="58">
        <f>SUM(E166:G166)</f>
        <v>590</v>
      </c>
      <c r="I166" s="269">
        <f t="shared" si="10"/>
        <v>196.66666666666666</v>
      </c>
      <c r="J166" s="58"/>
      <c r="K166" s="269">
        <v>196.66666666666666</v>
      </c>
    </row>
    <row r="167" spans="1:11" x14ac:dyDescent="0.2">
      <c r="A167" s="55">
        <v>20130303</v>
      </c>
      <c r="B167" s="55" t="s">
        <v>42</v>
      </c>
      <c r="C167" s="54">
        <v>1</v>
      </c>
      <c r="D167" s="61" t="s">
        <v>10</v>
      </c>
      <c r="E167" s="58">
        <v>147</v>
      </c>
      <c r="F167" s="58">
        <v>214</v>
      </c>
      <c r="G167" s="58">
        <v>204</v>
      </c>
      <c r="H167" s="58">
        <f>SUM(E167:G167)</f>
        <v>565</v>
      </c>
      <c r="I167" s="269">
        <f t="shared" si="10"/>
        <v>188.33333333333334</v>
      </c>
      <c r="J167" s="58"/>
      <c r="K167" s="269">
        <v>188.33333333333334</v>
      </c>
    </row>
    <row r="168" spans="1:11" x14ac:dyDescent="0.2">
      <c r="A168" s="55">
        <v>20141019</v>
      </c>
      <c r="B168" s="55" t="s">
        <v>42</v>
      </c>
      <c r="C168" s="54">
        <v>1</v>
      </c>
      <c r="D168" s="61" t="s">
        <v>14</v>
      </c>
      <c r="E168" s="58">
        <v>194</v>
      </c>
      <c r="F168" s="58">
        <v>174</v>
      </c>
      <c r="G168" s="58">
        <v>195</v>
      </c>
      <c r="H168" s="58">
        <v>563</v>
      </c>
      <c r="I168" s="269">
        <v>188</v>
      </c>
      <c r="J168" s="58"/>
      <c r="K168" s="269">
        <v>188</v>
      </c>
    </row>
    <row r="169" spans="1:11" x14ac:dyDescent="0.2">
      <c r="A169" s="55">
        <v>20141019</v>
      </c>
      <c r="B169" s="55" t="s">
        <v>42</v>
      </c>
      <c r="C169" s="54">
        <v>1</v>
      </c>
      <c r="D169" s="61" t="s">
        <v>8</v>
      </c>
      <c r="E169" s="58">
        <v>176</v>
      </c>
      <c r="F169" s="58">
        <v>204</v>
      </c>
      <c r="G169" s="58">
        <v>183</v>
      </c>
      <c r="H169" s="58">
        <v>563</v>
      </c>
      <c r="I169" s="269">
        <v>188</v>
      </c>
      <c r="J169" s="58"/>
      <c r="K169" s="269">
        <v>188</v>
      </c>
    </row>
    <row r="170" spans="1:11" x14ac:dyDescent="0.2">
      <c r="A170" s="55">
        <v>20101212</v>
      </c>
      <c r="B170" s="55" t="s">
        <v>42</v>
      </c>
      <c r="C170" s="62">
        <v>1</v>
      </c>
      <c r="D170" s="61" t="s">
        <v>9</v>
      </c>
      <c r="E170" s="62">
        <v>163</v>
      </c>
      <c r="F170" s="62">
        <v>126</v>
      </c>
      <c r="G170" s="62">
        <v>242</v>
      </c>
      <c r="H170" s="58">
        <f t="shared" ref="H170:H177" si="11">SUM(E170:G170)</f>
        <v>531</v>
      </c>
      <c r="I170" s="269">
        <f>AVERAGE(E170:G170)</f>
        <v>177</v>
      </c>
      <c r="J170" s="58"/>
      <c r="K170" s="269">
        <v>177</v>
      </c>
    </row>
    <row r="171" spans="1:11" x14ac:dyDescent="0.2">
      <c r="A171" s="55">
        <v>20140223</v>
      </c>
      <c r="B171" s="55" t="s">
        <v>42</v>
      </c>
      <c r="C171" s="54">
        <v>1</v>
      </c>
      <c r="D171" s="61" t="s">
        <v>10</v>
      </c>
      <c r="E171" s="58">
        <v>175</v>
      </c>
      <c r="F171" s="58">
        <v>189</v>
      </c>
      <c r="G171" s="58">
        <v>165</v>
      </c>
      <c r="H171" s="58">
        <f t="shared" si="11"/>
        <v>529</v>
      </c>
      <c r="I171" s="269">
        <f>ROUND(AVERAGE(E171:G171),0)</f>
        <v>176</v>
      </c>
      <c r="J171" s="58"/>
      <c r="K171" s="269">
        <v>176</v>
      </c>
    </row>
    <row r="172" spans="1:11" x14ac:dyDescent="0.2">
      <c r="A172" s="55">
        <v>20111210</v>
      </c>
      <c r="B172" s="55" t="s">
        <v>42</v>
      </c>
      <c r="C172" s="54">
        <v>1</v>
      </c>
      <c r="D172" s="61" t="s">
        <v>10</v>
      </c>
      <c r="E172" s="58">
        <v>179</v>
      </c>
      <c r="F172" s="58">
        <v>234</v>
      </c>
      <c r="G172" s="58"/>
      <c r="H172" s="58">
        <f t="shared" si="11"/>
        <v>413</v>
      </c>
      <c r="I172" s="269">
        <f t="shared" ref="I172:I177" si="12">AVERAGE(E172:G172)</f>
        <v>206.5</v>
      </c>
      <c r="J172" s="58"/>
      <c r="K172" s="269">
        <v>206.5</v>
      </c>
    </row>
    <row r="173" spans="1:11" x14ac:dyDescent="0.2">
      <c r="A173" s="55">
        <v>20121209</v>
      </c>
      <c r="B173" s="138" t="s">
        <v>42</v>
      </c>
      <c r="C173" s="54">
        <v>1</v>
      </c>
      <c r="D173" s="139" t="s">
        <v>14</v>
      </c>
      <c r="E173" s="54">
        <v>200</v>
      </c>
      <c r="F173" s="54">
        <v>203</v>
      </c>
      <c r="G173" s="61"/>
      <c r="H173" s="58">
        <f t="shared" si="11"/>
        <v>403</v>
      </c>
      <c r="I173" s="269">
        <f t="shared" si="12"/>
        <v>201.5</v>
      </c>
      <c r="J173" s="58"/>
      <c r="K173" s="269">
        <v>201.5</v>
      </c>
    </row>
    <row r="174" spans="1:11" x14ac:dyDescent="0.2">
      <c r="A174" s="55">
        <v>20111210</v>
      </c>
      <c r="B174" s="55" t="s">
        <v>42</v>
      </c>
      <c r="C174" s="54">
        <v>1</v>
      </c>
      <c r="D174" s="61" t="s">
        <v>85</v>
      </c>
      <c r="E174" s="58">
        <v>189</v>
      </c>
      <c r="F174" s="58">
        <v>199</v>
      </c>
      <c r="G174" s="58"/>
      <c r="H174" s="58">
        <f t="shared" si="11"/>
        <v>388</v>
      </c>
      <c r="I174" s="269">
        <f t="shared" si="12"/>
        <v>194</v>
      </c>
      <c r="J174" s="58"/>
      <c r="K174" s="269">
        <v>194</v>
      </c>
    </row>
    <row r="175" spans="1:11" x14ac:dyDescent="0.2">
      <c r="A175" s="55">
        <v>20131124</v>
      </c>
      <c r="B175" s="55" t="s">
        <v>42</v>
      </c>
      <c r="C175" s="54">
        <v>1</v>
      </c>
      <c r="D175" s="61" t="s">
        <v>15</v>
      </c>
      <c r="E175" s="58">
        <v>191</v>
      </c>
      <c r="F175" s="58">
        <v>193</v>
      </c>
      <c r="G175" s="58"/>
      <c r="H175" s="58">
        <f t="shared" si="11"/>
        <v>384</v>
      </c>
      <c r="I175" s="269">
        <f t="shared" si="12"/>
        <v>192</v>
      </c>
      <c r="J175" s="58"/>
      <c r="K175" s="269">
        <v>192</v>
      </c>
    </row>
    <row r="176" spans="1:11" x14ac:dyDescent="0.2">
      <c r="A176" s="55">
        <v>20131124</v>
      </c>
      <c r="B176" s="55" t="s">
        <v>42</v>
      </c>
      <c r="C176" s="54">
        <v>1</v>
      </c>
      <c r="D176" s="61" t="s">
        <v>27</v>
      </c>
      <c r="E176" s="58">
        <v>191</v>
      </c>
      <c r="F176" s="58">
        <v>184</v>
      </c>
      <c r="G176" s="58"/>
      <c r="H176" s="58">
        <f t="shared" si="11"/>
        <v>375</v>
      </c>
      <c r="I176" s="269">
        <f t="shared" si="12"/>
        <v>187.5</v>
      </c>
      <c r="J176" s="58"/>
      <c r="K176" s="269">
        <v>187.5</v>
      </c>
    </row>
    <row r="177" spans="1:11" x14ac:dyDescent="0.2">
      <c r="A177" s="55">
        <v>20121209</v>
      </c>
      <c r="B177" s="138" t="s">
        <v>42</v>
      </c>
      <c r="C177" s="54">
        <v>1</v>
      </c>
      <c r="D177" s="139" t="s">
        <v>27</v>
      </c>
      <c r="E177" s="54">
        <v>171</v>
      </c>
      <c r="F177" s="54">
        <v>160</v>
      </c>
      <c r="G177" s="61"/>
      <c r="H177" s="58">
        <f t="shared" si="11"/>
        <v>331</v>
      </c>
      <c r="I177" s="269">
        <f t="shared" si="12"/>
        <v>165.5</v>
      </c>
      <c r="J177" s="58"/>
      <c r="K177" s="269">
        <v>165.5</v>
      </c>
    </row>
    <row r="178" spans="1:11" x14ac:dyDescent="0.2">
      <c r="A178" s="55">
        <v>20131222</v>
      </c>
      <c r="B178" s="55" t="s">
        <v>42</v>
      </c>
      <c r="C178" s="54">
        <v>2</v>
      </c>
      <c r="D178" s="61" t="s">
        <v>9</v>
      </c>
      <c r="E178" s="58">
        <v>232</v>
      </c>
      <c r="F178" s="58">
        <v>197</v>
      </c>
      <c r="G178" s="58">
        <v>199</v>
      </c>
      <c r="H178" s="58">
        <v>628</v>
      </c>
      <c r="I178" s="269">
        <v>209</v>
      </c>
      <c r="J178" s="58"/>
      <c r="K178" s="269">
        <v>209</v>
      </c>
    </row>
    <row r="179" spans="1:11" x14ac:dyDescent="0.2">
      <c r="A179" s="55">
        <v>20140511</v>
      </c>
      <c r="B179" s="55" t="s">
        <v>42</v>
      </c>
      <c r="C179" s="54">
        <v>2</v>
      </c>
      <c r="D179" s="61" t="s">
        <v>161</v>
      </c>
      <c r="E179" s="58">
        <v>242</v>
      </c>
      <c r="F179" s="58">
        <v>172</v>
      </c>
      <c r="G179" s="58">
        <v>196</v>
      </c>
      <c r="H179" s="58">
        <v>610</v>
      </c>
      <c r="I179" s="269">
        <v>203</v>
      </c>
      <c r="J179" s="58"/>
      <c r="K179" s="269">
        <v>203</v>
      </c>
    </row>
    <row r="180" spans="1:11" x14ac:dyDescent="0.2">
      <c r="A180" s="55">
        <v>20111106</v>
      </c>
      <c r="B180" s="55" t="s">
        <v>42</v>
      </c>
      <c r="C180" s="56">
        <v>2</v>
      </c>
      <c r="D180" s="61" t="s">
        <v>22</v>
      </c>
      <c r="E180" s="58">
        <v>202</v>
      </c>
      <c r="F180" s="58">
        <v>169</v>
      </c>
      <c r="G180" s="58">
        <v>224</v>
      </c>
      <c r="H180" s="58">
        <f>E180+F180+G180</f>
        <v>595</v>
      </c>
      <c r="I180" s="269">
        <f>AVERAGE(E180:G180)</f>
        <v>198.33333333333334</v>
      </c>
      <c r="J180" s="58"/>
      <c r="K180" s="269">
        <v>198.33333333333334</v>
      </c>
    </row>
    <row r="181" spans="1:11" x14ac:dyDescent="0.2">
      <c r="A181" s="55">
        <v>20101219</v>
      </c>
      <c r="B181" s="55" t="s">
        <v>42</v>
      </c>
      <c r="C181" s="59">
        <v>2</v>
      </c>
      <c r="D181" s="61" t="s">
        <v>15</v>
      </c>
      <c r="E181" s="58">
        <v>235</v>
      </c>
      <c r="F181" s="58">
        <v>196</v>
      </c>
      <c r="G181" s="58">
        <v>164</v>
      </c>
      <c r="H181" s="58">
        <f>SUM(E181:G181)</f>
        <v>595</v>
      </c>
      <c r="I181" s="269">
        <f>AVERAGE(E181:G181)</f>
        <v>198.33333333333334</v>
      </c>
      <c r="J181" s="58"/>
      <c r="K181" s="269">
        <v>198.33333333333334</v>
      </c>
    </row>
    <row r="182" spans="1:11" x14ac:dyDescent="0.2">
      <c r="A182" s="55">
        <v>20130428</v>
      </c>
      <c r="B182" s="55" t="s">
        <v>42</v>
      </c>
      <c r="C182" s="54">
        <v>2</v>
      </c>
      <c r="D182" s="61" t="s">
        <v>22</v>
      </c>
      <c r="E182" s="58">
        <v>209</v>
      </c>
      <c r="F182" s="58">
        <v>193</v>
      </c>
      <c r="G182" s="58">
        <v>192</v>
      </c>
      <c r="H182" s="58">
        <f>SUM(E182:G182)</f>
        <v>594</v>
      </c>
      <c r="I182" s="269">
        <f>AVERAGE(E182:G182)</f>
        <v>198</v>
      </c>
      <c r="J182" s="58"/>
      <c r="K182" s="269">
        <v>198</v>
      </c>
    </row>
    <row r="183" spans="1:11" x14ac:dyDescent="0.2">
      <c r="A183" s="55">
        <v>20131020</v>
      </c>
      <c r="B183" s="55" t="s">
        <v>42</v>
      </c>
      <c r="C183" s="54">
        <v>2</v>
      </c>
      <c r="D183" s="61" t="s">
        <v>88</v>
      </c>
      <c r="E183" s="58">
        <v>199</v>
      </c>
      <c r="F183" s="58">
        <v>202</v>
      </c>
      <c r="G183" s="58">
        <v>184</v>
      </c>
      <c r="H183" s="58">
        <f>SUM(E183:G183)</f>
        <v>585</v>
      </c>
      <c r="I183" s="269">
        <f>AVERAGE(E183:G183)</f>
        <v>195</v>
      </c>
      <c r="J183" s="58"/>
      <c r="K183" s="269">
        <v>195</v>
      </c>
    </row>
    <row r="184" spans="1:11" x14ac:dyDescent="0.2">
      <c r="A184" s="55">
        <v>20101128</v>
      </c>
      <c r="B184" s="55" t="s">
        <v>42</v>
      </c>
      <c r="C184" s="54">
        <v>2</v>
      </c>
      <c r="D184" s="61" t="s">
        <v>15</v>
      </c>
      <c r="E184" s="58">
        <v>196</v>
      </c>
      <c r="F184" s="58">
        <v>191</v>
      </c>
      <c r="G184" s="58">
        <v>194</v>
      </c>
      <c r="H184" s="58">
        <f>SUM(E184:G184)</f>
        <v>581</v>
      </c>
      <c r="I184" s="269">
        <f>AVERAGE(E184:G184)</f>
        <v>193.66666666666666</v>
      </c>
      <c r="J184" s="58"/>
      <c r="K184" s="269">
        <v>193.66666666666666</v>
      </c>
    </row>
    <row r="185" spans="1:11" x14ac:dyDescent="0.2">
      <c r="A185" s="55">
        <v>20140330</v>
      </c>
      <c r="B185" s="55" t="s">
        <v>42</v>
      </c>
      <c r="C185" s="54">
        <v>2</v>
      </c>
      <c r="D185" s="61" t="s">
        <v>37</v>
      </c>
      <c r="E185" s="58">
        <v>183</v>
      </c>
      <c r="F185" s="58">
        <v>197</v>
      </c>
      <c r="G185" s="58">
        <v>193</v>
      </c>
      <c r="H185" s="58">
        <v>573</v>
      </c>
      <c r="I185" s="269">
        <v>191</v>
      </c>
      <c r="J185" s="58"/>
      <c r="K185" s="269">
        <v>191</v>
      </c>
    </row>
    <row r="186" spans="1:11" x14ac:dyDescent="0.2">
      <c r="A186" s="55">
        <v>20120226</v>
      </c>
      <c r="B186" s="55" t="s">
        <v>42</v>
      </c>
      <c r="C186" s="54">
        <v>2</v>
      </c>
      <c r="D186" s="61" t="s">
        <v>22</v>
      </c>
      <c r="E186" s="58">
        <v>222</v>
      </c>
      <c r="F186" s="58">
        <v>189</v>
      </c>
      <c r="G186" s="58">
        <v>158</v>
      </c>
      <c r="H186" s="58">
        <f t="shared" ref="H186:H197" si="13">SUM(E186:G186)</f>
        <v>569</v>
      </c>
      <c r="I186" s="269">
        <f>AVERAGE(E186:G186)</f>
        <v>189.66666666666666</v>
      </c>
      <c r="J186" s="58"/>
      <c r="K186" s="269">
        <v>189.66666666666666</v>
      </c>
    </row>
    <row r="187" spans="1:11" x14ac:dyDescent="0.2">
      <c r="A187" s="55">
        <v>20101212</v>
      </c>
      <c r="B187" s="55" t="s">
        <v>42</v>
      </c>
      <c r="C187" s="62">
        <v>2</v>
      </c>
      <c r="D187" s="61" t="s">
        <v>23</v>
      </c>
      <c r="E187" s="62">
        <v>169</v>
      </c>
      <c r="F187" s="62">
        <v>190</v>
      </c>
      <c r="G187" s="62">
        <v>209</v>
      </c>
      <c r="H187" s="58">
        <f t="shared" si="13"/>
        <v>568</v>
      </c>
      <c r="I187" s="269">
        <f>AVERAGE(E187:G187)</f>
        <v>189.33333333333334</v>
      </c>
      <c r="J187" s="58"/>
      <c r="K187" s="269">
        <v>189.33333333333334</v>
      </c>
    </row>
    <row r="188" spans="1:11" x14ac:dyDescent="0.2">
      <c r="A188" s="55">
        <v>20130303</v>
      </c>
      <c r="B188" s="55" t="s">
        <v>42</v>
      </c>
      <c r="C188" s="54">
        <v>2</v>
      </c>
      <c r="D188" s="61" t="s">
        <v>12</v>
      </c>
      <c r="E188" s="58">
        <v>160</v>
      </c>
      <c r="F188" s="58">
        <v>178</v>
      </c>
      <c r="G188" s="58">
        <v>225</v>
      </c>
      <c r="H188" s="58">
        <f t="shared" si="13"/>
        <v>563</v>
      </c>
      <c r="I188" s="269">
        <f>AVERAGE(E188:G188)</f>
        <v>187.66666666666666</v>
      </c>
      <c r="J188" s="58"/>
      <c r="K188" s="269">
        <v>187.66666666666666</v>
      </c>
    </row>
    <row r="189" spans="1:11" x14ac:dyDescent="0.2">
      <c r="A189" s="55">
        <v>20140223</v>
      </c>
      <c r="B189" s="55" t="s">
        <v>42</v>
      </c>
      <c r="C189" s="54">
        <v>2</v>
      </c>
      <c r="D189" s="61" t="s">
        <v>14</v>
      </c>
      <c r="E189" s="58">
        <v>166</v>
      </c>
      <c r="F189" s="58">
        <v>211</v>
      </c>
      <c r="G189" s="58">
        <v>183</v>
      </c>
      <c r="H189" s="58">
        <f t="shared" si="13"/>
        <v>560</v>
      </c>
      <c r="I189" s="269">
        <f>ROUND(AVERAGE(E189:G189),0)</f>
        <v>187</v>
      </c>
      <c r="J189" s="58"/>
      <c r="K189" s="269">
        <v>187</v>
      </c>
    </row>
    <row r="190" spans="1:11" x14ac:dyDescent="0.2">
      <c r="A190" s="55">
        <v>20110509</v>
      </c>
      <c r="B190" s="55" t="s">
        <v>42</v>
      </c>
      <c r="C190" s="60">
        <v>2</v>
      </c>
      <c r="D190" s="61" t="s">
        <v>24</v>
      </c>
      <c r="E190" s="58">
        <v>173</v>
      </c>
      <c r="F190" s="58">
        <v>224</v>
      </c>
      <c r="G190" s="58">
        <v>155</v>
      </c>
      <c r="H190" s="58">
        <f t="shared" si="13"/>
        <v>552</v>
      </c>
      <c r="I190" s="269">
        <f t="shared" ref="I190:I197" si="14">AVERAGE(E190:G190)</f>
        <v>184</v>
      </c>
      <c r="J190" s="58"/>
      <c r="K190" s="269">
        <v>184</v>
      </c>
    </row>
    <row r="191" spans="1:11" x14ac:dyDescent="0.2">
      <c r="A191" s="55">
        <v>20101212</v>
      </c>
      <c r="B191" s="55" t="s">
        <v>42</v>
      </c>
      <c r="C191" s="62">
        <v>2</v>
      </c>
      <c r="D191" s="61" t="s">
        <v>77</v>
      </c>
      <c r="E191" s="62">
        <v>156</v>
      </c>
      <c r="F191" s="62">
        <v>199</v>
      </c>
      <c r="G191" s="62">
        <v>164</v>
      </c>
      <c r="H191" s="58">
        <f t="shared" si="13"/>
        <v>519</v>
      </c>
      <c r="I191" s="269">
        <f t="shared" si="14"/>
        <v>173</v>
      </c>
      <c r="J191" s="58"/>
      <c r="K191" s="269">
        <v>173</v>
      </c>
    </row>
    <row r="192" spans="1:11" x14ac:dyDescent="0.2">
      <c r="A192" s="55">
        <v>20111210</v>
      </c>
      <c r="B192" s="55" t="s">
        <v>42</v>
      </c>
      <c r="C192" s="54">
        <v>2</v>
      </c>
      <c r="D192" s="61" t="s">
        <v>37</v>
      </c>
      <c r="E192" s="58">
        <v>187</v>
      </c>
      <c r="F192" s="58">
        <v>214</v>
      </c>
      <c r="G192" s="58"/>
      <c r="H192" s="58">
        <f t="shared" si="13"/>
        <v>401</v>
      </c>
      <c r="I192" s="269">
        <f t="shared" si="14"/>
        <v>200.5</v>
      </c>
      <c r="J192" s="58"/>
      <c r="K192" s="269">
        <v>200.5</v>
      </c>
    </row>
    <row r="193" spans="1:11" x14ac:dyDescent="0.2">
      <c r="A193" s="55">
        <v>20121209</v>
      </c>
      <c r="B193" s="138" t="s">
        <v>42</v>
      </c>
      <c r="C193" s="54">
        <v>2</v>
      </c>
      <c r="D193" s="138" t="s">
        <v>30</v>
      </c>
      <c r="E193" s="54">
        <v>203</v>
      </c>
      <c r="F193" s="54">
        <v>179</v>
      </c>
      <c r="G193" s="61"/>
      <c r="H193" s="58">
        <f t="shared" si="13"/>
        <v>382</v>
      </c>
      <c r="I193" s="269">
        <f t="shared" si="14"/>
        <v>191</v>
      </c>
      <c r="J193" s="58"/>
      <c r="K193" s="269">
        <v>191</v>
      </c>
    </row>
    <row r="194" spans="1:11" x14ac:dyDescent="0.2">
      <c r="A194" s="55">
        <v>20131124</v>
      </c>
      <c r="B194" s="55" t="s">
        <v>42</v>
      </c>
      <c r="C194" s="54">
        <v>2</v>
      </c>
      <c r="D194" s="61" t="s">
        <v>10</v>
      </c>
      <c r="E194" s="58">
        <v>182</v>
      </c>
      <c r="F194" s="58">
        <v>194</v>
      </c>
      <c r="G194" s="58"/>
      <c r="H194" s="58">
        <f t="shared" si="13"/>
        <v>376</v>
      </c>
      <c r="I194" s="269">
        <f t="shared" si="14"/>
        <v>188</v>
      </c>
      <c r="J194" s="58"/>
      <c r="K194" s="269">
        <v>188</v>
      </c>
    </row>
    <row r="195" spans="1:11" x14ac:dyDescent="0.2">
      <c r="A195" s="55">
        <v>20111210</v>
      </c>
      <c r="B195" s="55" t="s">
        <v>42</v>
      </c>
      <c r="C195" s="54">
        <v>2</v>
      </c>
      <c r="D195" s="61" t="s">
        <v>9</v>
      </c>
      <c r="E195" s="58">
        <v>168</v>
      </c>
      <c r="F195" s="58">
        <v>193</v>
      </c>
      <c r="G195" s="58"/>
      <c r="H195" s="58">
        <f t="shared" si="13"/>
        <v>361</v>
      </c>
      <c r="I195" s="269">
        <f t="shared" si="14"/>
        <v>180.5</v>
      </c>
      <c r="J195" s="58"/>
      <c r="K195" s="269">
        <v>180.5</v>
      </c>
    </row>
    <row r="196" spans="1:11" x14ac:dyDescent="0.2">
      <c r="A196" s="55">
        <v>20131124</v>
      </c>
      <c r="B196" s="55" t="s">
        <v>42</v>
      </c>
      <c r="C196" s="54">
        <v>2</v>
      </c>
      <c r="D196" s="61" t="s">
        <v>18</v>
      </c>
      <c r="E196" s="58">
        <v>168</v>
      </c>
      <c r="F196" s="58">
        <v>190</v>
      </c>
      <c r="G196" s="58"/>
      <c r="H196" s="58">
        <f t="shared" si="13"/>
        <v>358</v>
      </c>
      <c r="I196" s="269">
        <f t="shared" si="14"/>
        <v>179</v>
      </c>
      <c r="J196" s="58"/>
      <c r="K196" s="269">
        <v>179</v>
      </c>
    </row>
    <row r="197" spans="1:11" x14ac:dyDescent="0.2">
      <c r="A197" s="55">
        <v>20121209</v>
      </c>
      <c r="B197" s="138" t="s">
        <v>42</v>
      </c>
      <c r="C197" s="54">
        <v>2</v>
      </c>
      <c r="D197" s="55" t="s">
        <v>97</v>
      </c>
      <c r="E197" s="54">
        <v>160</v>
      </c>
      <c r="F197" s="54">
        <v>166</v>
      </c>
      <c r="G197" s="61"/>
      <c r="H197" s="58">
        <f t="shared" si="13"/>
        <v>326</v>
      </c>
      <c r="I197" s="269">
        <f t="shared" si="14"/>
        <v>163</v>
      </c>
      <c r="J197" s="58"/>
      <c r="K197" s="269">
        <v>163</v>
      </c>
    </row>
    <row r="198" spans="1:11" x14ac:dyDescent="0.2">
      <c r="A198" s="55">
        <v>20131222</v>
      </c>
      <c r="B198" s="55" t="s">
        <v>42</v>
      </c>
      <c r="C198" s="54">
        <v>3</v>
      </c>
      <c r="D198" s="61" t="s">
        <v>22</v>
      </c>
      <c r="E198" s="58">
        <v>180</v>
      </c>
      <c r="F198" s="58">
        <v>225</v>
      </c>
      <c r="G198" s="58">
        <v>216</v>
      </c>
      <c r="H198" s="58">
        <v>621</v>
      </c>
      <c r="I198" s="269">
        <v>207</v>
      </c>
      <c r="J198" s="58"/>
      <c r="K198" s="269">
        <v>207</v>
      </c>
    </row>
    <row r="199" spans="1:11" x14ac:dyDescent="0.2">
      <c r="A199" s="55">
        <v>20140511</v>
      </c>
      <c r="B199" s="55" t="s">
        <v>42</v>
      </c>
      <c r="C199" s="54">
        <v>3</v>
      </c>
      <c r="D199" s="61" t="s">
        <v>13</v>
      </c>
      <c r="E199" s="58">
        <v>187</v>
      </c>
      <c r="F199" s="58">
        <v>172</v>
      </c>
      <c r="G199" s="58">
        <v>230</v>
      </c>
      <c r="H199" s="58">
        <v>589</v>
      </c>
      <c r="I199" s="269">
        <v>196</v>
      </c>
      <c r="J199" s="58"/>
      <c r="K199" s="269">
        <v>196</v>
      </c>
    </row>
    <row r="200" spans="1:11" x14ac:dyDescent="0.2">
      <c r="A200" s="55">
        <v>20130428</v>
      </c>
      <c r="B200" s="55" t="s">
        <v>42</v>
      </c>
      <c r="C200" s="54">
        <v>3</v>
      </c>
      <c r="D200" s="61" t="s">
        <v>28</v>
      </c>
      <c r="E200" s="58">
        <v>212</v>
      </c>
      <c r="F200" s="58">
        <v>169</v>
      </c>
      <c r="G200" s="58">
        <v>205</v>
      </c>
      <c r="H200" s="58">
        <f>SUM(E200:G200)</f>
        <v>586</v>
      </c>
      <c r="I200" s="269">
        <f>AVERAGE(E200:G200)</f>
        <v>195.33333333333334</v>
      </c>
      <c r="J200" s="58"/>
      <c r="K200" s="269">
        <v>195.33333333333334</v>
      </c>
    </row>
    <row r="201" spans="1:11" x14ac:dyDescent="0.2">
      <c r="A201" s="55">
        <v>20101219</v>
      </c>
      <c r="B201" s="55" t="s">
        <v>42</v>
      </c>
      <c r="C201" s="59">
        <v>3</v>
      </c>
      <c r="D201" s="61" t="s">
        <v>37</v>
      </c>
      <c r="E201" s="58">
        <v>171</v>
      </c>
      <c r="F201" s="58">
        <v>200</v>
      </c>
      <c r="G201" s="58">
        <v>210</v>
      </c>
      <c r="H201" s="58">
        <f>SUM(E201:G201)</f>
        <v>581</v>
      </c>
      <c r="I201" s="269">
        <f>AVERAGE(E201:G201)</f>
        <v>193.66666666666666</v>
      </c>
      <c r="J201" s="58"/>
      <c r="K201" s="269">
        <v>193.66666666666666</v>
      </c>
    </row>
    <row r="202" spans="1:11" x14ac:dyDescent="0.2">
      <c r="A202" s="55">
        <v>20101128</v>
      </c>
      <c r="B202" s="55" t="s">
        <v>42</v>
      </c>
      <c r="C202" s="54">
        <v>3</v>
      </c>
      <c r="D202" s="61" t="s">
        <v>30</v>
      </c>
      <c r="E202" s="58">
        <v>224</v>
      </c>
      <c r="F202" s="58">
        <v>192</v>
      </c>
      <c r="G202" s="58">
        <v>163</v>
      </c>
      <c r="H202" s="58">
        <f>SUM(E202:G202)</f>
        <v>579</v>
      </c>
      <c r="I202" s="269">
        <f>AVERAGE(E202:G202)</f>
        <v>193</v>
      </c>
      <c r="J202" s="58"/>
      <c r="K202" s="269">
        <v>193</v>
      </c>
    </row>
    <row r="203" spans="1:11" x14ac:dyDescent="0.2">
      <c r="A203" s="55">
        <v>20131020</v>
      </c>
      <c r="B203" s="55" t="s">
        <v>42</v>
      </c>
      <c r="C203" s="54">
        <v>3</v>
      </c>
      <c r="D203" s="61" t="s">
        <v>13</v>
      </c>
      <c r="E203" s="58">
        <v>182</v>
      </c>
      <c r="F203" s="58">
        <v>209</v>
      </c>
      <c r="G203" s="58">
        <v>181</v>
      </c>
      <c r="H203" s="58">
        <f>SUM(E203:G203)</f>
        <v>572</v>
      </c>
      <c r="I203" s="269">
        <f>AVERAGE(E203:G203)</f>
        <v>190.66666666666666</v>
      </c>
      <c r="J203" s="58"/>
      <c r="K203" s="269">
        <v>190.66666666666666</v>
      </c>
    </row>
    <row r="204" spans="1:11" x14ac:dyDescent="0.2">
      <c r="A204" s="55">
        <v>20140330</v>
      </c>
      <c r="B204" s="55" t="s">
        <v>42</v>
      </c>
      <c r="C204" s="54">
        <v>3</v>
      </c>
      <c r="D204" s="61" t="s">
        <v>12</v>
      </c>
      <c r="E204" s="58">
        <v>189</v>
      </c>
      <c r="F204" s="58">
        <v>193</v>
      </c>
      <c r="G204" s="58">
        <v>183</v>
      </c>
      <c r="H204" s="58">
        <v>565</v>
      </c>
      <c r="I204" s="269">
        <v>188</v>
      </c>
      <c r="J204" s="58"/>
      <c r="K204" s="269">
        <v>188</v>
      </c>
    </row>
    <row r="205" spans="1:11" x14ac:dyDescent="0.2">
      <c r="A205" s="55">
        <v>20101212</v>
      </c>
      <c r="B205" s="55" t="s">
        <v>42</v>
      </c>
      <c r="C205" s="62">
        <v>3</v>
      </c>
      <c r="D205" s="61" t="s">
        <v>30</v>
      </c>
      <c r="E205" s="62">
        <v>216</v>
      </c>
      <c r="F205" s="62">
        <v>148</v>
      </c>
      <c r="G205" s="62">
        <v>199</v>
      </c>
      <c r="H205" s="58">
        <f>SUM(E205:G205)</f>
        <v>563</v>
      </c>
      <c r="I205" s="269">
        <f>AVERAGE(E205:G205)</f>
        <v>187.66666666666666</v>
      </c>
      <c r="J205" s="58"/>
      <c r="K205" s="269">
        <v>187.66666666666666</v>
      </c>
    </row>
    <row r="206" spans="1:11" x14ac:dyDescent="0.2">
      <c r="A206" s="55">
        <v>20120226</v>
      </c>
      <c r="B206" s="55" t="s">
        <v>42</v>
      </c>
      <c r="C206" s="54">
        <v>3</v>
      </c>
      <c r="D206" s="61" t="s">
        <v>29</v>
      </c>
      <c r="E206" s="58">
        <v>184</v>
      </c>
      <c r="F206" s="58">
        <v>189</v>
      </c>
      <c r="G206" s="58">
        <v>189</v>
      </c>
      <c r="H206" s="58">
        <f>SUM(E206:G206)</f>
        <v>562</v>
      </c>
      <c r="I206" s="269">
        <f>AVERAGE(E206:G206)</f>
        <v>187.33333333333334</v>
      </c>
      <c r="J206" s="58"/>
      <c r="K206" s="269">
        <v>187.33333333333334</v>
      </c>
    </row>
    <row r="207" spans="1:11" x14ac:dyDescent="0.2">
      <c r="A207" s="55">
        <v>20141019</v>
      </c>
      <c r="B207" s="55" t="s">
        <v>42</v>
      </c>
      <c r="C207" s="54">
        <v>3</v>
      </c>
      <c r="D207" s="61" t="s">
        <v>30</v>
      </c>
      <c r="E207" s="58">
        <v>223</v>
      </c>
      <c r="F207" s="58">
        <v>157</v>
      </c>
      <c r="G207" s="58">
        <v>182</v>
      </c>
      <c r="H207" s="58">
        <v>562</v>
      </c>
      <c r="I207" s="269">
        <v>187</v>
      </c>
      <c r="J207" s="58"/>
      <c r="K207" s="269">
        <v>187</v>
      </c>
    </row>
    <row r="208" spans="1:11" x14ac:dyDescent="0.2">
      <c r="A208" s="55">
        <v>20130303</v>
      </c>
      <c r="B208" s="55" t="s">
        <v>42</v>
      </c>
      <c r="C208" s="54">
        <v>3</v>
      </c>
      <c r="D208" s="61" t="s">
        <v>30</v>
      </c>
      <c r="E208" s="58">
        <v>160</v>
      </c>
      <c r="F208" s="58">
        <v>204</v>
      </c>
      <c r="G208" s="58">
        <v>189</v>
      </c>
      <c r="H208" s="58">
        <f>SUM(E208:G208)</f>
        <v>553</v>
      </c>
      <c r="I208" s="269">
        <f>AVERAGE(E208:G208)</f>
        <v>184.33333333333334</v>
      </c>
      <c r="J208" s="58"/>
      <c r="K208" s="269">
        <v>184.33333333333334</v>
      </c>
    </row>
    <row r="209" spans="1:11" x14ac:dyDescent="0.2">
      <c r="A209" s="55">
        <v>20110509</v>
      </c>
      <c r="B209" s="55" t="s">
        <v>42</v>
      </c>
      <c r="C209" s="60">
        <v>3</v>
      </c>
      <c r="D209" s="61" t="s">
        <v>14</v>
      </c>
      <c r="E209" s="58">
        <v>182</v>
      </c>
      <c r="F209" s="58">
        <v>195</v>
      </c>
      <c r="G209" s="58">
        <v>170</v>
      </c>
      <c r="H209" s="58">
        <f>SUM(E209:G209)</f>
        <v>547</v>
      </c>
      <c r="I209" s="269">
        <f>AVERAGE(E209:G209)</f>
        <v>182.33333333333334</v>
      </c>
      <c r="J209" s="58"/>
      <c r="K209" s="269">
        <v>182.33333333333334</v>
      </c>
    </row>
    <row r="210" spans="1:11" x14ac:dyDescent="0.2">
      <c r="A210" s="55">
        <v>20111106</v>
      </c>
      <c r="B210" s="55" t="s">
        <v>42</v>
      </c>
      <c r="C210" s="56">
        <v>3</v>
      </c>
      <c r="D210" s="61" t="s">
        <v>21</v>
      </c>
      <c r="E210" s="58">
        <v>167</v>
      </c>
      <c r="F210" s="58">
        <v>193</v>
      </c>
      <c r="G210" s="58">
        <v>183</v>
      </c>
      <c r="H210" s="58">
        <f>E210+F210+G210</f>
        <v>543</v>
      </c>
      <c r="I210" s="269">
        <f>AVERAGE(E210:G210)</f>
        <v>181</v>
      </c>
      <c r="J210" s="58"/>
      <c r="K210" s="269">
        <v>181</v>
      </c>
    </row>
    <row r="211" spans="1:11" x14ac:dyDescent="0.2">
      <c r="A211" s="55">
        <v>20140223</v>
      </c>
      <c r="B211" s="55" t="s">
        <v>42</v>
      </c>
      <c r="C211" s="54">
        <v>3</v>
      </c>
      <c r="D211" s="61" t="s">
        <v>52</v>
      </c>
      <c r="E211" s="58">
        <v>161</v>
      </c>
      <c r="F211" s="58">
        <v>176</v>
      </c>
      <c r="G211" s="58">
        <v>157</v>
      </c>
      <c r="H211" s="58">
        <f t="shared" ref="H211:H218" si="15">SUM(E211:G211)</f>
        <v>494</v>
      </c>
      <c r="I211" s="269">
        <f>ROUND(AVERAGE(E211:G211),0)</f>
        <v>165</v>
      </c>
      <c r="J211" s="58"/>
      <c r="K211" s="269">
        <v>165</v>
      </c>
    </row>
    <row r="212" spans="1:11" x14ac:dyDescent="0.2">
      <c r="A212" s="55">
        <v>20101212</v>
      </c>
      <c r="B212" s="55" t="s">
        <v>42</v>
      </c>
      <c r="C212" s="62">
        <v>3</v>
      </c>
      <c r="D212" s="61" t="s">
        <v>41</v>
      </c>
      <c r="E212" s="62">
        <v>151</v>
      </c>
      <c r="F212" s="62">
        <v>169</v>
      </c>
      <c r="G212" s="62">
        <v>139</v>
      </c>
      <c r="H212" s="58">
        <f t="shared" si="15"/>
        <v>459</v>
      </c>
      <c r="I212" s="269">
        <f t="shared" ref="I212:I218" si="16">AVERAGE(E212:G212)</f>
        <v>153</v>
      </c>
      <c r="J212" s="58"/>
      <c r="K212" s="269">
        <v>153</v>
      </c>
    </row>
    <row r="213" spans="1:11" x14ac:dyDescent="0.2">
      <c r="A213" s="55">
        <v>20111210</v>
      </c>
      <c r="B213" s="55" t="s">
        <v>42</v>
      </c>
      <c r="C213" s="54">
        <v>3</v>
      </c>
      <c r="D213" s="61" t="s">
        <v>19</v>
      </c>
      <c r="E213" s="58">
        <v>197</v>
      </c>
      <c r="F213" s="58">
        <v>195</v>
      </c>
      <c r="G213" s="58"/>
      <c r="H213" s="58">
        <f t="shared" si="15"/>
        <v>392</v>
      </c>
      <c r="I213" s="269">
        <f t="shared" si="16"/>
        <v>196</v>
      </c>
      <c r="J213" s="58"/>
      <c r="K213" s="269">
        <v>196</v>
      </c>
    </row>
    <row r="214" spans="1:11" x14ac:dyDescent="0.2">
      <c r="A214" s="55">
        <v>20131124</v>
      </c>
      <c r="B214" s="55" t="s">
        <v>42</v>
      </c>
      <c r="C214" s="54">
        <v>3</v>
      </c>
      <c r="D214" s="61" t="s">
        <v>14</v>
      </c>
      <c r="E214" s="58">
        <v>166</v>
      </c>
      <c r="F214" s="58">
        <v>199</v>
      </c>
      <c r="G214" s="58"/>
      <c r="H214" s="58">
        <f t="shared" si="15"/>
        <v>365</v>
      </c>
      <c r="I214" s="269">
        <f t="shared" si="16"/>
        <v>182.5</v>
      </c>
      <c r="J214" s="58"/>
      <c r="K214" s="269">
        <v>182.5</v>
      </c>
    </row>
    <row r="215" spans="1:11" x14ac:dyDescent="0.2">
      <c r="A215" s="55">
        <v>20121209</v>
      </c>
      <c r="B215" s="138" t="s">
        <v>42</v>
      </c>
      <c r="C215" s="54">
        <v>3</v>
      </c>
      <c r="D215" s="139" t="s">
        <v>22</v>
      </c>
      <c r="E215" s="54">
        <v>180</v>
      </c>
      <c r="F215" s="54">
        <v>177</v>
      </c>
      <c r="G215" s="61"/>
      <c r="H215" s="58">
        <f t="shared" si="15"/>
        <v>357</v>
      </c>
      <c r="I215" s="269">
        <f t="shared" si="16"/>
        <v>178.5</v>
      </c>
      <c r="J215" s="58"/>
      <c r="K215" s="269">
        <v>178.5</v>
      </c>
    </row>
    <row r="216" spans="1:11" x14ac:dyDescent="0.2">
      <c r="A216" s="55">
        <v>20131124</v>
      </c>
      <c r="B216" s="55" t="s">
        <v>42</v>
      </c>
      <c r="C216" s="54">
        <v>3</v>
      </c>
      <c r="D216" s="61" t="s">
        <v>88</v>
      </c>
      <c r="E216" s="58">
        <v>183</v>
      </c>
      <c r="F216" s="58">
        <v>167</v>
      </c>
      <c r="G216" s="58"/>
      <c r="H216" s="58">
        <f t="shared" si="15"/>
        <v>350</v>
      </c>
      <c r="I216" s="269">
        <f t="shared" si="16"/>
        <v>175</v>
      </c>
      <c r="J216" s="58"/>
      <c r="K216" s="269">
        <v>175</v>
      </c>
    </row>
    <row r="217" spans="1:11" x14ac:dyDescent="0.2">
      <c r="A217" s="55">
        <v>20111210</v>
      </c>
      <c r="B217" s="55" t="s">
        <v>42</v>
      </c>
      <c r="C217" s="54">
        <v>3</v>
      </c>
      <c r="D217" s="61" t="s">
        <v>24</v>
      </c>
      <c r="E217" s="58">
        <v>164</v>
      </c>
      <c r="F217" s="58">
        <v>165</v>
      </c>
      <c r="G217" s="58"/>
      <c r="H217" s="58">
        <f t="shared" si="15"/>
        <v>329</v>
      </c>
      <c r="I217" s="269">
        <f t="shared" si="16"/>
        <v>164.5</v>
      </c>
      <c r="J217" s="58"/>
      <c r="K217" s="269">
        <v>164.5</v>
      </c>
    </row>
    <row r="218" spans="1:11" x14ac:dyDescent="0.2">
      <c r="A218" s="55">
        <v>20121209</v>
      </c>
      <c r="B218" s="138" t="s">
        <v>42</v>
      </c>
      <c r="C218" s="54">
        <v>3</v>
      </c>
      <c r="D218" s="139" t="s">
        <v>28</v>
      </c>
      <c r="E218" s="54">
        <v>168</v>
      </c>
      <c r="F218" s="54">
        <v>157</v>
      </c>
      <c r="G218" s="61"/>
      <c r="H218" s="58">
        <f t="shared" si="15"/>
        <v>325</v>
      </c>
      <c r="I218" s="269">
        <f t="shared" si="16"/>
        <v>162.5</v>
      </c>
      <c r="J218" s="58"/>
      <c r="K218" s="269">
        <v>162.5</v>
      </c>
    </row>
    <row r="219" spans="1:11" x14ac:dyDescent="0.2">
      <c r="A219" s="55">
        <v>20131222</v>
      </c>
      <c r="B219" s="55" t="s">
        <v>42</v>
      </c>
      <c r="C219" s="54">
        <v>4</v>
      </c>
      <c r="D219" s="61" t="s">
        <v>15</v>
      </c>
      <c r="E219" s="58">
        <v>184</v>
      </c>
      <c r="F219" s="58">
        <v>200</v>
      </c>
      <c r="G219" s="58">
        <v>204</v>
      </c>
      <c r="H219" s="58">
        <v>588</v>
      </c>
      <c r="I219" s="269">
        <v>196</v>
      </c>
      <c r="J219" s="58"/>
      <c r="K219" s="269">
        <v>196</v>
      </c>
    </row>
    <row r="220" spans="1:11" x14ac:dyDescent="0.2">
      <c r="A220" s="55">
        <v>20140511</v>
      </c>
      <c r="B220" s="55" t="s">
        <v>42</v>
      </c>
      <c r="C220" s="54">
        <v>4</v>
      </c>
      <c r="D220" s="61" t="s">
        <v>115</v>
      </c>
      <c r="E220" s="58">
        <v>202</v>
      </c>
      <c r="F220" s="58">
        <v>196</v>
      </c>
      <c r="G220" s="58">
        <v>178</v>
      </c>
      <c r="H220" s="58">
        <v>576</v>
      </c>
      <c r="I220" s="269">
        <v>192</v>
      </c>
      <c r="J220" s="58"/>
      <c r="K220" s="269">
        <v>192</v>
      </c>
    </row>
    <row r="221" spans="1:11" x14ac:dyDescent="0.2">
      <c r="A221" s="55">
        <v>20101128</v>
      </c>
      <c r="B221" s="55" t="s">
        <v>42</v>
      </c>
      <c r="C221" s="54">
        <v>4</v>
      </c>
      <c r="D221" s="61" t="s">
        <v>25</v>
      </c>
      <c r="E221" s="58">
        <v>191</v>
      </c>
      <c r="F221" s="58">
        <v>190</v>
      </c>
      <c r="G221" s="58">
        <v>194</v>
      </c>
      <c r="H221" s="58">
        <f>SUM(E221:G221)</f>
        <v>575</v>
      </c>
      <c r="I221" s="269">
        <f>AVERAGE(E221:G221)</f>
        <v>191.66666666666666</v>
      </c>
      <c r="J221" s="58"/>
      <c r="K221" s="269">
        <v>191.66666666666666</v>
      </c>
    </row>
    <row r="222" spans="1:11" x14ac:dyDescent="0.2">
      <c r="A222" s="55">
        <v>20130428</v>
      </c>
      <c r="B222" s="55" t="s">
        <v>42</v>
      </c>
      <c r="C222" s="54">
        <v>4</v>
      </c>
      <c r="D222" s="61" t="s">
        <v>53</v>
      </c>
      <c r="E222" s="58">
        <v>172</v>
      </c>
      <c r="F222" s="58">
        <v>234</v>
      </c>
      <c r="G222" s="58">
        <v>167</v>
      </c>
      <c r="H222" s="58">
        <f>SUM(E222:G222)</f>
        <v>573</v>
      </c>
      <c r="I222" s="269">
        <f>AVERAGE(E222:G222)</f>
        <v>191</v>
      </c>
      <c r="J222" s="58"/>
      <c r="K222" s="269">
        <v>191</v>
      </c>
    </row>
    <row r="223" spans="1:11" x14ac:dyDescent="0.2">
      <c r="A223" s="55">
        <v>20101219</v>
      </c>
      <c r="B223" s="55" t="s">
        <v>42</v>
      </c>
      <c r="C223" s="59">
        <v>4</v>
      </c>
      <c r="D223" s="61" t="s">
        <v>23</v>
      </c>
      <c r="E223" s="58">
        <v>204</v>
      </c>
      <c r="F223" s="58">
        <v>174</v>
      </c>
      <c r="G223" s="58">
        <v>193</v>
      </c>
      <c r="H223" s="58">
        <f>SUM(E223:G223)</f>
        <v>571</v>
      </c>
      <c r="I223" s="269">
        <f>AVERAGE(E223:G223)</f>
        <v>190.33333333333334</v>
      </c>
      <c r="J223" s="58"/>
      <c r="K223" s="269">
        <v>190.33333333333334</v>
      </c>
    </row>
    <row r="224" spans="1:11" x14ac:dyDescent="0.2">
      <c r="A224" s="55">
        <v>20131020</v>
      </c>
      <c r="B224" s="55" t="s">
        <v>42</v>
      </c>
      <c r="C224" s="54">
        <v>4</v>
      </c>
      <c r="D224" s="61" t="s">
        <v>9</v>
      </c>
      <c r="E224" s="58">
        <v>204</v>
      </c>
      <c r="F224" s="58">
        <v>169</v>
      </c>
      <c r="G224" s="58">
        <v>190</v>
      </c>
      <c r="H224" s="58">
        <f>SUM(E224:G224)</f>
        <v>563</v>
      </c>
      <c r="I224" s="269">
        <f>AVERAGE(E224:G224)</f>
        <v>187.66666666666666</v>
      </c>
      <c r="J224" s="58"/>
      <c r="K224" s="269">
        <v>187.66666666666666</v>
      </c>
    </row>
    <row r="225" spans="1:11" x14ac:dyDescent="0.2">
      <c r="A225" s="55">
        <v>20140330</v>
      </c>
      <c r="B225" s="55" t="s">
        <v>42</v>
      </c>
      <c r="C225" s="54">
        <v>4</v>
      </c>
      <c r="D225" s="61" t="s">
        <v>22</v>
      </c>
      <c r="E225" s="58">
        <v>182</v>
      </c>
      <c r="F225" s="58">
        <v>156</v>
      </c>
      <c r="G225" s="58">
        <v>224</v>
      </c>
      <c r="H225" s="58">
        <v>562</v>
      </c>
      <c r="I225" s="269">
        <v>187</v>
      </c>
      <c r="J225" s="58"/>
      <c r="K225" s="269">
        <v>187</v>
      </c>
    </row>
    <row r="226" spans="1:11" x14ac:dyDescent="0.2">
      <c r="A226" s="55">
        <v>20101212</v>
      </c>
      <c r="B226" s="55" t="s">
        <v>42</v>
      </c>
      <c r="C226" s="62">
        <v>4</v>
      </c>
      <c r="D226" s="61" t="s">
        <v>19</v>
      </c>
      <c r="E226" s="62">
        <v>190</v>
      </c>
      <c r="F226" s="62">
        <v>181</v>
      </c>
      <c r="G226" s="62">
        <v>188</v>
      </c>
      <c r="H226" s="58">
        <f>SUM(E226:G226)</f>
        <v>559</v>
      </c>
      <c r="I226" s="269">
        <f>AVERAGE(E226:G226)</f>
        <v>186.33333333333334</v>
      </c>
      <c r="J226" s="58"/>
      <c r="K226" s="269">
        <v>186.33333333333334</v>
      </c>
    </row>
    <row r="227" spans="1:11" x14ac:dyDescent="0.2">
      <c r="A227" s="55">
        <v>20141019</v>
      </c>
      <c r="B227" s="55" t="s">
        <v>42</v>
      </c>
      <c r="C227" s="54">
        <v>4</v>
      </c>
      <c r="D227" s="61" t="s">
        <v>87</v>
      </c>
      <c r="E227" s="58">
        <v>169</v>
      </c>
      <c r="F227" s="58">
        <v>190</v>
      </c>
      <c r="G227" s="58">
        <v>193</v>
      </c>
      <c r="H227" s="58">
        <v>552</v>
      </c>
      <c r="I227" s="269">
        <v>184</v>
      </c>
      <c r="J227" s="58"/>
      <c r="K227" s="269">
        <v>184</v>
      </c>
    </row>
    <row r="228" spans="1:11" x14ac:dyDescent="0.2">
      <c r="A228" s="55">
        <v>20141019</v>
      </c>
      <c r="B228" s="55" t="s">
        <v>42</v>
      </c>
      <c r="C228" s="54">
        <v>4</v>
      </c>
      <c r="D228" s="61" t="s">
        <v>156</v>
      </c>
      <c r="E228" s="58">
        <v>194</v>
      </c>
      <c r="F228" s="58">
        <v>161</v>
      </c>
      <c r="G228" s="58">
        <v>196</v>
      </c>
      <c r="H228" s="58">
        <v>551</v>
      </c>
      <c r="I228" s="269">
        <v>184</v>
      </c>
      <c r="J228" s="58"/>
      <c r="K228" s="269">
        <v>184</v>
      </c>
    </row>
    <row r="229" spans="1:11" x14ac:dyDescent="0.2">
      <c r="A229" s="55">
        <v>20130303</v>
      </c>
      <c r="B229" s="55" t="s">
        <v>42</v>
      </c>
      <c r="C229" s="54">
        <v>4</v>
      </c>
      <c r="D229" s="61" t="s">
        <v>22</v>
      </c>
      <c r="E229" s="58">
        <v>213</v>
      </c>
      <c r="F229" s="58">
        <v>156</v>
      </c>
      <c r="G229" s="58">
        <v>180</v>
      </c>
      <c r="H229" s="58">
        <f>SUM(E229:G229)</f>
        <v>549</v>
      </c>
      <c r="I229" s="269">
        <f>AVERAGE(E229:G229)</f>
        <v>183</v>
      </c>
      <c r="J229" s="58"/>
      <c r="K229" s="269">
        <v>183</v>
      </c>
    </row>
    <row r="230" spans="1:11" x14ac:dyDescent="0.2">
      <c r="A230" s="55">
        <v>20111106</v>
      </c>
      <c r="B230" s="55" t="s">
        <v>42</v>
      </c>
      <c r="C230" s="56">
        <v>4</v>
      </c>
      <c r="D230" s="61" t="s">
        <v>14</v>
      </c>
      <c r="E230" s="58">
        <v>177</v>
      </c>
      <c r="F230" s="58">
        <v>168</v>
      </c>
      <c r="G230" s="58">
        <v>197</v>
      </c>
      <c r="H230" s="58">
        <f>E230+F230+G230</f>
        <v>542</v>
      </c>
      <c r="I230" s="269">
        <f>AVERAGE(E230:G230)</f>
        <v>180.66666666666666</v>
      </c>
      <c r="J230" s="58"/>
      <c r="K230" s="269">
        <v>180.66666666666666</v>
      </c>
    </row>
    <row r="231" spans="1:11" x14ac:dyDescent="0.2">
      <c r="A231" s="55">
        <v>20120226</v>
      </c>
      <c r="B231" s="55" t="s">
        <v>42</v>
      </c>
      <c r="C231" s="54">
        <v>4</v>
      </c>
      <c r="D231" s="61" t="s">
        <v>39</v>
      </c>
      <c r="E231" s="58">
        <v>180</v>
      </c>
      <c r="F231" s="58">
        <v>159</v>
      </c>
      <c r="G231" s="58">
        <v>202</v>
      </c>
      <c r="H231" s="58">
        <f t="shared" ref="H231:H241" si="17">SUM(E231:G231)</f>
        <v>541</v>
      </c>
      <c r="I231" s="269">
        <f>AVERAGE(E231:G231)</f>
        <v>180.33333333333334</v>
      </c>
      <c r="J231" s="58"/>
      <c r="K231" s="269">
        <v>180.33333333333334</v>
      </c>
    </row>
    <row r="232" spans="1:11" x14ac:dyDescent="0.2">
      <c r="A232" s="55">
        <v>20110509</v>
      </c>
      <c r="B232" s="55" t="s">
        <v>42</v>
      </c>
      <c r="C232" s="60">
        <v>4</v>
      </c>
      <c r="D232" s="61" t="s">
        <v>13</v>
      </c>
      <c r="E232" s="58">
        <v>189</v>
      </c>
      <c r="F232" s="58">
        <v>175</v>
      </c>
      <c r="G232" s="58">
        <v>173</v>
      </c>
      <c r="H232" s="58">
        <f t="shared" si="17"/>
        <v>537</v>
      </c>
      <c r="I232" s="269">
        <f>AVERAGE(E232:G232)</f>
        <v>179</v>
      </c>
      <c r="J232" s="58"/>
      <c r="K232" s="269">
        <v>179</v>
      </c>
    </row>
    <row r="233" spans="1:11" x14ac:dyDescent="0.2">
      <c r="A233" s="55">
        <v>20140223</v>
      </c>
      <c r="B233" s="55" t="s">
        <v>42</v>
      </c>
      <c r="C233" s="54">
        <v>4</v>
      </c>
      <c r="D233" s="61" t="s">
        <v>79</v>
      </c>
      <c r="E233" s="58">
        <v>120</v>
      </c>
      <c r="F233" s="58">
        <v>180</v>
      </c>
      <c r="G233" s="58">
        <v>200</v>
      </c>
      <c r="H233" s="58">
        <f t="shared" si="17"/>
        <v>500</v>
      </c>
      <c r="I233" s="269">
        <f>ROUND(AVERAGE(E233:G233),0)</f>
        <v>167</v>
      </c>
      <c r="J233" s="58"/>
      <c r="K233" s="269">
        <v>167</v>
      </c>
    </row>
    <row r="234" spans="1:11" x14ac:dyDescent="0.2">
      <c r="A234" s="55">
        <v>20101212</v>
      </c>
      <c r="B234" s="55" t="s">
        <v>42</v>
      </c>
      <c r="C234" s="62">
        <v>4</v>
      </c>
      <c r="D234" s="61" t="s">
        <v>78</v>
      </c>
      <c r="E234" s="62">
        <v>157</v>
      </c>
      <c r="F234" s="62">
        <v>151</v>
      </c>
      <c r="G234" s="62">
        <v>151</v>
      </c>
      <c r="H234" s="58">
        <f t="shared" si="17"/>
        <v>459</v>
      </c>
      <c r="I234" s="269">
        <f t="shared" ref="I234:I241" si="18">AVERAGE(E234:G234)</f>
        <v>153</v>
      </c>
      <c r="J234" s="58"/>
      <c r="K234" s="269">
        <v>153</v>
      </c>
    </row>
    <row r="235" spans="1:11" x14ac:dyDescent="0.2">
      <c r="A235" s="55">
        <v>20111210</v>
      </c>
      <c r="B235" s="55" t="s">
        <v>42</v>
      </c>
      <c r="C235" s="54">
        <v>4</v>
      </c>
      <c r="D235" s="61" t="s">
        <v>22</v>
      </c>
      <c r="E235" s="58">
        <v>193</v>
      </c>
      <c r="F235" s="58">
        <v>176</v>
      </c>
      <c r="G235" s="58"/>
      <c r="H235" s="58">
        <f t="shared" si="17"/>
        <v>369</v>
      </c>
      <c r="I235" s="269">
        <f t="shared" si="18"/>
        <v>184.5</v>
      </c>
      <c r="J235" s="58"/>
      <c r="K235" s="269">
        <v>184.5</v>
      </c>
    </row>
    <row r="236" spans="1:11" x14ac:dyDescent="0.2">
      <c r="A236" s="55">
        <v>20131124</v>
      </c>
      <c r="B236" s="55" t="s">
        <v>42</v>
      </c>
      <c r="C236" s="54">
        <v>4</v>
      </c>
      <c r="D236" s="61" t="s">
        <v>22</v>
      </c>
      <c r="E236" s="58">
        <v>186</v>
      </c>
      <c r="F236" s="58">
        <v>175</v>
      </c>
      <c r="G236" s="58"/>
      <c r="H236" s="58">
        <f t="shared" si="17"/>
        <v>361</v>
      </c>
      <c r="I236" s="269">
        <f t="shared" si="18"/>
        <v>180.5</v>
      </c>
      <c r="J236" s="58"/>
      <c r="K236" s="269">
        <v>180.5</v>
      </c>
    </row>
    <row r="237" spans="1:11" x14ac:dyDescent="0.2">
      <c r="A237" s="55">
        <v>20121209</v>
      </c>
      <c r="B237" s="138" t="s">
        <v>42</v>
      </c>
      <c r="C237" s="54">
        <v>4</v>
      </c>
      <c r="D237" s="139" t="s">
        <v>12</v>
      </c>
      <c r="E237" s="54">
        <v>215</v>
      </c>
      <c r="F237" s="54">
        <v>140</v>
      </c>
      <c r="G237" s="61"/>
      <c r="H237" s="58">
        <f t="shared" si="17"/>
        <v>355</v>
      </c>
      <c r="I237" s="269">
        <f t="shared" si="18"/>
        <v>177.5</v>
      </c>
      <c r="J237" s="58"/>
      <c r="K237" s="269">
        <v>177.5</v>
      </c>
    </row>
    <row r="238" spans="1:11" x14ac:dyDescent="0.2">
      <c r="A238" s="55">
        <v>20131124</v>
      </c>
      <c r="B238" s="55" t="s">
        <v>42</v>
      </c>
      <c r="C238" s="54">
        <v>4</v>
      </c>
      <c r="D238" s="61" t="s">
        <v>9</v>
      </c>
      <c r="E238" s="58">
        <v>190</v>
      </c>
      <c r="F238" s="58">
        <v>148</v>
      </c>
      <c r="G238" s="58"/>
      <c r="H238" s="58">
        <f t="shared" si="17"/>
        <v>338</v>
      </c>
      <c r="I238" s="269">
        <f t="shared" si="18"/>
        <v>169</v>
      </c>
      <c r="J238" s="58"/>
      <c r="K238" s="269">
        <v>169</v>
      </c>
    </row>
    <row r="239" spans="1:11" x14ac:dyDescent="0.2">
      <c r="A239" s="55">
        <v>20111210</v>
      </c>
      <c r="B239" s="55" t="s">
        <v>42</v>
      </c>
      <c r="C239" s="54">
        <v>4</v>
      </c>
      <c r="D239" s="61" t="s">
        <v>28</v>
      </c>
      <c r="E239" s="58">
        <v>155</v>
      </c>
      <c r="F239" s="58">
        <v>172</v>
      </c>
      <c r="G239" s="58"/>
      <c r="H239" s="58">
        <f t="shared" si="17"/>
        <v>327</v>
      </c>
      <c r="I239" s="269">
        <f t="shared" si="18"/>
        <v>163.5</v>
      </c>
      <c r="J239" s="58"/>
      <c r="K239" s="269">
        <v>163.5</v>
      </c>
    </row>
    <row r="240" spans="1:11" x14ac:dyDescent="0.2">
      <c r="A240" s="55">
        <v>20121209</v>
      </c>
      <c r="B240" s="138" t="s">
        <v>42</v>
      </c>
      <c r="C240" s="54">
        <v>4</v>
      </c>
      <c r="D240" s="139" t="s">
        <v>79</v>
      </c>
      <c r="E240" s="54">
        <v>166</v>
      </c>
      <c r="F240" s="54">
        <v>157</v>
      </c>
      <c r="G240" s="61"/>
      <c r="H240" s="58">
        <f t="shared" si="17"/>
        <v>323</v>
      </c>
      <c r="I240" s="269">
        <f t="shared" si="18"/>
        <v>161.5</v>
      </c>
      <c r="J240" s="58"/>
      <c r="K240" s="269">
        <v>161.5</v>
      </c>
    </row>
    <row r="241" spans="1:11" x14ac:dyDescent="0.2">
      <c r="A241" s="55">
        <v>20130428</v>
      </c>
      <c r="B241" s="55" t="s">
        <v>42</v>
      </c>
      <c r="C241" s="54">
        <v>5</v>
      </c>
      <c r="D241" s="61" t="s">
        <v>10</v>
      </c>
      <c r="E241" s="58">
        <v>178</v>
      </c>
      <c r="F241" s="58">
        <v>202</v>
      </c>
      <c r="G241" s="58">
        <v>191</v>
      </c>
      <c r="H241" s="58">
        <f t="shared" si="17"/>
        <v>571</v>
      </c>
      <c r="I241" s="269">
        <f t="shared" si="18"/>
        <v>190.33333333333334</v>
      </c>
      <c r="J241" s="58"/>
      <c r="K241" s="269">
        <v>190.33333333333334</v>
      </c>
    </row>
    <row r="242" spans="1:11" x14ac:dyDescent="0.2">
      <c r="A242" s="55">
        <v>20140511</v>
      </c>
      <c r="B242" s="55" t="s">
        <v>42</v>
      </c>
      <c r="C242" s="54">
        <v>5</v>
      </c>
      <c r="D242" s="61" t="s">
        <v>88</v>
      </c>
      <c r="E242" s="58">
        <v>167</v>
      </c>
      <c r="F242" s="58">
        <v>232</v>
      </c>
      <c r="G242" s="58">
        <v>172</v>
      </c>
      <c r="H242" s="58">
        <v>571</v>
      </c>
      <c r="I242" s="269">
        <v>190</v>
      </c>
      <c r="J242" s="58"/>
      <c r="K242" s="269">
        <v>190</v>
      </c>
    </row>
    <row r="243" spans="1:11" x14ac:dyDescent="0.2">
      <c r="A243" s="55">
        <v>20131222</v>
      </c>
      <c r="B243" s="55" t="s">
        <v>42</v>
      </c>
      <c r="C243" s="54">
        <v>5</v>
      </c>
      <c r="D243" s="61" t="s">
        <v>123</v>
      </c>
      <c r="E243" s="58">
        <v>168</v>
      </c>
      <c r="F243" s="58">
        <v>230</v>
      </c>
      <c r="G243" s="58">
        <v>170</v>
      </c>
      <c r="H243" s="58">
        <v>568</v>
      </c>
      <c r="I243" s="269">
        <v>189</v>
      </c>
      <c r="J243" s="58"/>
      <c r="K243" s="269">
        <v>189</v>
      </c>
    </row>
    <row r="244" spans="1:11" x14ac:dyDescent="0.2">
      <c r="A244" s="55">
        <v>20101128</v>
      </c>
      <c r="B244" s="55" t="s">
        <v>42</v>
      </c>
      <c r="C244" s="54">
        <v>5</v>
      </c>
      <c r="D244" s="61" t="s">
        <v>24</v>
      </c>
      <c r="E244" s="58">
        <v>185</v>
      </c>
      <c r="F244" s="58">
        <v>181</v>
      </c>
      <c r="G244" s="58">
        <v>201</v>
      </c>
      <c r="H244" s="58">
        <f>SUM(E244:G244)</f>
        <v>567</v>
      </c>
      <c r="I244" s="269">
        <f>AVERAGE(E244:G244)</f>
        <v>189</v>
      </c>
      <c r="J244" s="58"/>
      <c r="K244" s="269">
        <v>189</v>
      </c>
    </row>
    <row r="245" spans="1:11" x14ac:dyDescent="0.2">
      <c r="A245" s="55">
        <v>20131020</v>
      </c>
      <c r="B245" s="55" t="s">
        <v>42</v>
      </c>
      <c r="C245" s="54">
        <v>5</v>
      </c>
      <c r="D245" s="61" t="s">
        <v>29</v>
      </c>
      <c r="E245" s="58">
        <v>157</v>
      </c>
      <c r="F245" s="58">
        <v>217</v>
      </c>
      <c r="G245" s="58">
        <v>184</v>
      </c>
      <c r="H245" s="58">
        <f>SUM(E245:G245)</f>
        <v>558</v>
      </c>
      <c r="I245" s="269">
        <f>AVERAGE(E245:G245)</f>
        <v>186</v>
      </c>
      <c r="J245" s="58"/>
      <c r="K245" s="269">
        <v>186</v>
      </c>
    </row>
    <row r="246" spans="1:11" x14ac:dyDescent="0.2">
      <c r="A246" s="55">
        <v>20140330</v>
      </c>
      <c r="B246" s="55" t="s">
        <v>42</v>
      </c>
      <c r="C246" s="54">
        <v>5</v>
      </c>
      <c r="D246" s="61" t="s">
        <v>23</v>
      </c>
      <c r="E246" s="58">
        <v>204</v>
      </c>
      <c r="F246" s="58">
        <v>170</v>
      </c>
      <c r="G246" s="58">
        <v>182</v>
      </c>
      <c r="H246" s="58">
        <v>556</v>
      </c>
      <c r="I246" s="269">
        <v>185</v>
      </c>
      <c r="J246" s="58"/>
      <c r="K246" s="269">
        <v>185</v>
      </c>
    </row>
    <row r="247" spans="1:11" x14ac:dyDescent="0.2">
      <c r="A247" s="55">
        <v>20101212</v>
      </c>
      <c r="B247" s="55" t="s">
        <v>42</v>
      </c>
      <c r="C247" s="62">
        <v>5</v>
      </c>
      <c r="D247" s="61" t="s">
        <v>22</v>
      </c>
      <c r="E247" s="62">
        <v>154</v>
      </c>
      <c r="F247" s="62">
        <v>205</v>
      </c>
      <c r="G247" s="62">
        <v>196</v>
      </c>
      <c r="H247" s="58">
        <f>SUM(E247:G247)</f>
        <v>555</v>
      </c>
      <c r="I247" s="269">
        <f>AVERAGE(E247:G247)</f>
        <v>185</v>
      </c>
      <c r="J247" s="58"/>
      <c r="K247" s="269">
        <v>185</v>
      </c>
    </row>
    <row r="248" spans="1:11" x14ac:dyDescent="0.2">
      <c r="A248" s="55">
        <v>20101219</v>
      </c>
      <c r="B248" s="55" t="s">
        <v>42</v>
      </c>
      <c r="C248" s="59">
        <v>5</v>
      </c>
      <c r="D248" s="61" t="s">
        <v>30</v>
      </c>
      <c r="E248" s="58">
        <v>174</v>
      </c>
      <c r="F248" s="58">
        <v>170</v>
      </c>
      <c r="G248" s="58">
        <v>210</v>
      </c>
      <c r="H248" s="58">
        <f>SUM(E248:G248)</f>
        <v>554</v>
      </c>
      <c r="I248" s="269">
        <f>AVERAGE(E248:G248)</f>
        <v>184.66666666666666</v>
      </c>
      <c r="J248" s="58"/>
      <c r="K248" s="269">
        <v>184.66666666666666</v>
      </c>
    </row>
    <row r="249" spans="1:11" x14ac:dyDescent="0.2">
      <c r="A249" s="55">
        <v>20140330</v>
      </c>
      <c r="B249" s="55" t="s">
        <v>42</v>
      </c>
      <c r="C249" s="54">
        <v>5</v>
      </c>
      <c r="D249" s="61" t="s">
        <v>8</v>
      </c>
      <c r="E249" s="58">
        <v>195</v>
      </c>
      <c r="F249" s="58">
        <v>183</v>
      </c>
      <c r="G249" s="58">
        <v>176</v>
      </c>
      <c r="H249" s="58">
        <v>554</v>
      </c>
      <c r="I249" s="269">
        <v>185</v>
      </c>
      <c r="J249" s="58"/>
      <c r="K249" s="269">
        <v>185</v>
      </c>
    </row>
    <row r="250" spans="1:11" x14ac:dyDescent="0.2">
      <c r="A250" s="55">
        <v>20111106</v>
      </c>
      <c r="B250" s="55" t="s">
        <v>42</v>
      </c>
      <c r="C250" s="56">
        <v>5</v>
      </c>
      <c r="D250" s="61" t="s">
        <v>23</v>
      </c>
      <c r="E250" s="58">
        <v>167</v>
      </c>
      <c r="F250" s="58">
        <v>197</v>
      </c>
      <c r="G250" s="58">
        <v>174</v>
      </c>
      <c r="H250" s="58">
        <f>E250+F250+G250</f>
        <v>538</v>
      </c>
      <c r="I250" s="269">
        <f>AVERAGE(E250:G250)</f>
        <v>179.33333333333334</v>
      </c>
      <c r="J250" s="58"/>
      <c r="K250" s="269">
        <v>179.33333333333334</v>
      </c>
    </row>
    <row r="251" spans="1:11" x14ac:dyDescent="0.2">
      <c r="A251" s="55">
        <v>20120226</v>
      </c>
      <c r="B251" s="55" t="s">
        <v>42</v>
      </c>
      <c r="C251" s="54">
        <v>5</v>
      </c>
      <c r="D251" s="61" t="s">
        <v>37</v>
      </c>
      <c r="E251" s="58">
        <v>164</v>
      </c>
      <c r="F251" s="58">
        <v>176</v>
      </c>
      <c r="G251" s="58">
        <v>194</v>
      </c>
      <c r="H251" s="58">
        <f t="shared" ref="H251:H261" si="19">SUM(E251:G251)</f>
        <v>534</v>
      </c>
      <c r="I251" s="269">
        <f>AVERAGE(E251:G251)</f>
        <v>178</v>
      </c>
      <c r="J251" s="58"/>
      <c r="K251" s="269">
        <v>178</v>
      </c>
    </row>
    <row r="252" spans="1:11" x14ac:dyDescent="0.2">
      <c r="A252" s="55">
        <v>20130303</v>
      </c>
      <c r="B252" s="55" t="s">
        <v>42</v>
      </c>
      <c r="C252" s="54">
        <v>5</v>
      </c>
      <c r="D252" s="61" t="s">
        <v>13</v>
      </c>
      <c r="E252" s="58">
        <v>184</v>
      </c>
      <c r="F252" s="58">
        <v>182</v>
      </c>
      <c r="G252" s="58">
        <v>165</v>
      </c>
      <c r="H252" s="58">
        <f t="shared" si="19"/>
        <v>531</v>
      </c>
      <c r="I252" s="269">
        <f>AVERAGE(E252:G252)</f>
        <v>177</v>
      </c>
      <c r="J252" s="58"/>
      <c r="K252" s="269">
        <v>177</v>
      </c>
    </row>
    <row r="253" spans="1:11" x14ac:dyDescent="0.2">
      <c r="A253" s="55">
        <v>20110509</v>
      </c>
      <c r="B253" s="55" t="s">
        <v>42</v>
      </c>
      <c r="C253" s="60">
        <v>5</v>
      </c>
      <c r="D253" s="61" t="s">
        <v>12</v>
      </c>
      <c r="E253" s="58">
        <v>172</v>
      </c>
      <c r="F253" s="58">
        <v>172</v>
      </c>
      <c r="G253" s="58">
        <v>182</v>
      </c>
      <c r="H253" s="58">
        <f t="shared" si="19"/>
        <v>526</v>
      </c>
      <c r="I253" s="269">
        <f>AVERAGE(E253:G253)</f>
        <v>175.33333333333334</v>
      </c>
      <c r="J253" s="58"/>
      <c r="K253" s="269">
        <v>175.33333333333334</v>
      </c>
    </row>
    <row r="254" spans="1:11" x14ac:dyDescent="0.2">
      <c r="A254" s="55">
        <v>20140223</v>
      </c>
      <c r="B254" s="55" t="s">
        <v>42</v>
      </c>
      <c r="C254" s="54">
        <v>5</v>
      </c>
      <c r="D254" s="61" t="s">
        <v>13</v>
      </c>
      <c r="E254" s="58">
        <v>186</v>
      </c>
      <c r="F254" s="58">
        <v>165</v>
      </c>
      <c r="G254" s="58">
        <v>144</v>
      </c>
      <c r="H254" s="58">
        <f t="shared" si="19"/>
        <v>495</v>
      </c>
      <c r="I254" s="269">
        <f>ROUND(AVERAGE(E254:G254),0)</f>
        <v>165</v>
      </c>
      <c r="J254" s="58"/>
      <c r="K254" s="269">
        <v>165</v>
      </c>
    </row>
    <row r="255" spans="1:11" x14ac:dyDescent="0.2">
      <c r="A255" s="55">
        <v>20101212</v>
      </c>
      <c r="B255" s="55" t="s">
        <v>42</v>
      </c>
      <c r="C255" s="62">
        <v>5</v>
      </c>
      <c r="D255" s="61" t="s">
        <v>7</v>
      </c>
      <c r="E255" s="62">
        <v>170</v>
      </c>
      <c r="F255" s="62">
        <v>138</v>
      </c>
      <c r="G255" s="62">
        <v>142</v>
      </c>
      <c r="H255" s="58">
        <f t="shared" si="19"/>
        <v>450</v>
      </c>
      <c r="I255" s="269">
        <f t="shared" ref="I255:I261" si="20">AVERAGE(E255:G255)</f>
        <v>150</v>
      </c>
      <c r="J255" s="58"/>
      <c r="K255" s="269">
        <v>150</v>
      </c>
    </row>
    <row r="256" spans="1:11" x14ac:dyDescent="0.2">
      <c r="A256" s="55">
        <v>20121209</v>
      </c>
      <c r="B256" s="138" t="s">
        <v>42</v>
      </c>
      <c r="C256" s="54">
        <v>5</v>
      </c>
      <c r="D256" s="139" t="s">
        <v>55</v>
      </c>
      <c r="E256" s="54">
        <v>197</v>
      </c>
      <c r="F256" s="54">
        <v>158</v>
      </c>
      <c r="G256" s="61"/>
      <c r="H256" s="58">
        <f t="shared" si="19"/>
        <v>355</v>
      </c>
      <c r="I256" s="269">
        <f t="shared" si="20"/>
        <v>177.5</v>
      </c>
      <c r="J256" s="58"/>
      <c r="K256" s="269">
        <v>177.5</v>
      </c>
    </row>
    <row r="257" spans="1:11" x14ac:dyDescent="0.2">
      <c r="A257" s="55">
        <v>20131124</v>
      </c>
      <c r="B257" s="55" t="s">
        <v>42</v>
      </c>
      <c r="C257" s="54">
        <v>5</v>
      </c>
      <c r="D257" s="61" t="s">
        <v>8</v>
      </c>
      <c r="E257" s="58">
        <v>184</v>
      </c>
      <c r="F257" s="58">
        <v>163</v>
      </c>
      <c r="G257" s="58"/>
      <c r="H257" s="58">
        <f t="shared" si="19"/>
        <v>347</v>
      </c>
      <c r="I257" s="269">
        <f t="shared" si="20"/>
        <v>173.5</v>
      </c>
      <c r="J257" s="58"/>
      <c r="K257" s="269">
        <v>173.5</v>
      </c>
    </row>
    <row r="258" spans="1:11" x14ac:dyDescent="0.2">
      <c r="A258" s="55">
        <v>20131124</v>
      </c>
      <c r="B258" s="55" t="s">
        <v>42</v>
      </c>
      <c r="C258" s="54">
        <v>5</v>
      </c>
      <c r="D258" s="61" t="s">
        <v>123</v>
      </c>
      <c r="E258" s="58">
        <v>156</v>
      </c>
      <c r="F258" s="58">
        <v>180</v>
      </c>
      <c r="G258" s="58"/>
      <c r="H258" s="58">
        <f t="shared" si="19"/>
        <v>336</v>
      </c>
      <c r="I258" s="269">
        <f t="shared" si="20"/>
        <v>168</v>
      </c>
      <c r="J258" s="58"/>
      <c r="K258" s="269">
        <v>168</v>
      </c>
    </row>
    <row r="259" spans="1:11" x14ac:dyDescent="0.2">
      <c r="A259" s="55">
        <v>20111210</v>
      </c>
      <c r="B259" s="55" t="s">
        <v>42</v>
      </c>
      <c r="C259" s="54">
        <v>5</v>
      </c>
      <c r="D259" s="61" t="s">
        <v>8</v>
      </c>
      <c r="E259" s="58">
        <v>153</v>
      </c>
      <c r="F259" s="58">
        <v>177</v>
      </c>
      <c r="G259" s="58"/>
      <c r="H259" s="58">
        <f t="shared" si="19"/>
        <v>330</v>
      </c>
      <c r="I259" s="269">
        <f t="shared" si="20"/>
        <v>165</v>
      </c>
      <c r="J259" s="58"/>
      <c r="K259" s="269">
        <v>165</v>
      </c>
    </row>
    <row r="260" spans="1:11" x14ac:dyDescent="0.2">
      <c r="A260" s="55">
        <v>20111210</v>
      </c>
      <c r="B260" s="55" t="s">
        <v>42</v>
      </c>
      <c r="C260" s="54">
        <v>5</v>
      </c>
      <c r="D260" s="61" t="s">
        <v>7</v>
      </c>
      <c r="E260" s="58">
        <v>146</v>
      </c>
      <c r="F260" s="58">
        <v>180</v>
      </c>
      <c r="G260" s="58"/>
      <c r="H260" s="58">
        <f t="shared" si="19"/>
        <v>326</v>
      </c>
      <c r="I260" s="269">
        <f t="shared" si="20"/>
        <v>163</v>
      </c>
      <c r="J260" s="58"/>
      <c r="K260" s="269">
        <v>163</v>
      </c>
    </row>
    <row r="261" spans="1:11" x14ac:dyDescent="0.2">
      <c r="A261" s="55">
        <v>20121209</v>
      </c>
      <c r="B261" s="138" t="s">
        <v>42</v>
      </c>
      <c r="C261" s="54">
        <v>5</v>
      </c>
      <c r="D261" s="55" t="s">
        <v>9</v>
      </c>
      <c r="E261" s="54">
        <v>149</v>
      </c>
      <c r="F261" s="54">
        <v>158</v>
      </c>
      <c r="G261" s="61"/>
      <c r="H261" s="58">
        <f t="shared" si="19"/>
        <v>307</v>
      </c>
      <c r="I261" s="269">
        <f t="shared" si="20"/>
        <v>153.5</v>
      </c>
      <c r="J261" s="58"/>
      <c r="K261" s="269">
        <v>153.5</v>
      </c>
    </row>
    <row r="262" spans="1:11" x14ac:dyDescent="0.2">
      <c r="A262" s="55">
        <v>20131222</v>
      </c>
      <c r="B262" s="55" t="s">
        <v>42</v>
      </c>
      <c r="C262" s="54">
        <v>6</v>
      </c>
      <c r="D262" s="61" t="s">
        <v>12</v>
      </c>
      <c r="E262" s="58">
        <v>179</v>
      </c>
      <c r="F262" s="58">
        <v>207</v>
      </c>
      <c r="G262" s="58">
        <v>179</v>
      </c>
      <c r="H262" s="58">
        <v>565</v>
      </c>
      <c r="I262" s="269">
        <v>188</v>
      </c>
      <c r="J262" s="58"/>
      <c r="K262" s="269">
        <v>188</v>
      </c>
    </row>
    <row r="263" spans="1:11" x14ac:dyDescent="0.2">
      <c r="A263" s="55">
        <v>20130428</v>
      </c>
      <c r="B263" s="55" t="s">
        <v>42</v>
      </c>
      <c r="C263" s="54">
        <v>6</v>
      </c>
      <c r="D263" s="61" t="s">
        <v>30</v>
      </c>
      <c r="E263" s="58">
        <v>160</v>
      </c>
      <c r="F263" s="58">
        <v>216</v>
      </c>
      <c r="G263" s="58">
        <v>187</v>
      </c>
      <c r="H263" s="58">
        <f>SUM(E263:G263)</f>
        <v>563</v>
      </c>
      <c r="I263" s="269">
        <f>AVERAGE(E263:G263)</f>
        <v>187.66666666666666</v>
      </c>
      <c r="J263" s="58"/>
      <c r="K263" s="269">
        <v>187.66666666666666</v>
      </c>
    </row>
    <row r="264" spans="1:11" x14ac:dyDescent="0.2">
      <c r="A264" s="55">
        <v>20101128</v>
      </c>
      <c r="B264" s="55" t="s">
        <v>42</v>
      </c>
      <c r="C264" s="54">
        <v>6</v>
      </c>
      <c r="D264" s="61" t="s">
        <v>22</v>
      </c>
      <c r="E264" s="58">
        <v>190</v>
      </c>
      <c r="F264" s="58">
        <v>181</v>
      </c>
      <c r="G264" s="58">
        <v>188</v>
      </c>
      <c r="H264" s="58">
        <f>SUM(E264:G264)</f>
        <v>559</v>
      </c>
      <c r="I264" s="269">
        <f>AVERAGE(E264:G264)</f>
        <v>186.33333333333334</v>
      </c>
      <c r="J264" s="58"/>
      <c r="K264" s="269">
        <v>186.33333333333334</v>
      </c>
    </row>
    <row r="265" spans="1:11" x14ac:dyDescent="0.2">
      <c r="A265" s="55">
        <v>20140511</v>
      </c>
      <c r="B265" s="55" t="s">
        <v>42</v>
      </c>
      <c r="C265" s="54">
        <v>6</v>
      </c>
      <c r="D265" s="61" t="s">
        <v>37</v>
      </c>
      <c r="E265" s="58">
        <v>214</v>
      </c>
      <c r="F265" s="58">
        <v>169</v>
      </c>
      <c r="G265" s="58">
        <v>167</v>
      </c>
      <c r="H265" s="58">
        <v>550</v>
      </c>
      <c r="I265" s="269">
        <v>183</v>
      </c>
      <c r="J265" s="58"/>
      <c r="K265" s="269">
        <v>183</v>
      </c>
    </row>
    <row r="266" spans="1:11" x14ac:dyDescent="0.2">
      <c r="A266" s="55">
        <v>20131020</v>
      </c>
      <c r="B266" s="55" t="s">
        <v>42</v>
      </c>
      <c r="C266" s="54">
        <v>6</v>
      </c>
      <c r="D266" s="61" t="s">
        <v>79</v>
      </c>
      <c r="E266" s="58">
        <v>180</v>
      </c>
      <c r="F266" s="58">
        <v>171</v>
      </c>
      <c r="G266" s="58">
        <v>195</v>
      </c>
      <c r="H266" s="58">
        <f>SUM(E266:G266)</f>
        <v>546</v>
      </c>
      <c r="I266" s="269">
        <f>AVERAGE(E266:G266)</f>
        <v>182</v>
      </c>
      <c r="J266" s="58"/>
      <c r="K266" s="269">
        <v>182</v>
      </c>
    </row>
    <row r="267" spans="1:11" x14ac:dyDescent="0.2">
      <c r="A267" s="55">
        <v>20101219</v>
      </c>
      <c r="B267" s="55" t="s">
        <v>42</v>
      </c>
      <c r="C267" s="59">
        <v>6</v>
      </c>
      <c r="D267" s="61" t="s">
        <v>13</v>
      </c>
      <c r="E267" s="58">
        <v>232</v>
      </c>
      <c r="F267" s="58">
        <v>161</v>
      </c>
      <c r="G267" s="58">
        <v>151</v>
      </c>
      <c r="H267" s="58">
        <f>SUM(E267:G267)</f>
        <v>544</v>
      </c>
      <c r="I267" s="269">
        <f>AVERAGE(E267:G267)</f>
        <v>181.33333333333334</v>
      </c>
      <c r="J267" s="58"/>
      <c r="K267" s="269">
        <v>181.33333333333334</v>
      </c>
    </row>
    <row r="268" spans="1:11" x14ac:dyDescent="0.2">
      <c r="A268" s="55">
        <v>20101212</v>
      </c>
      <c r="B268" s="55" t="s">
        <v>42</v>
      </c>
      <c r="C268" s="62">
        <v>6</v>
      </c>
      <c r="D268" s="61" t="s">
        <v>13</v>
      </c>
      <c r="E268" s="62">
        <v>197</v>
      </c>
      <c r="F268" s="62">
        <v>158</v>
      </c>
      <c r="G268" s="62">
        <v>187</v>
      </c>
      <c r="H268" s="58">
        <f>SUM(E268:G268)</f>
        <v>542</v>
      </c>
      <c r="I268" s="269">
        <f>AVERAGE(E268:G268)</f>
        <v>180.66666666666666</v>
      </c>
      <c r="J268" s="58"/>
      <c r="K268" s="269">
        <v>180.66666666666666</v>
      </c>
    </row>
    <row r="269" spans="1:11" x14ac:dyDescent="0.2">
      <c r="A269" s="55">
        <v>20141019</v>
      </c>
      <c r="B269" s="55" t="s">
        <v>42</v>
      </c>
      <c r="C269" s="54">
        <v>6</v>
      </c>
      <c r="D269" s="61" t="s">
        <v>22</v>
      </c>
      <c r="E269" s="58">
        <v>177</v>
      </c>
      <c r="F269" s="58">
        <v>187</v>
      </c>
      <c r="G269" s="58">
        <v>175</v>
      </c>
      <c r="H269" s="58">
        <v>539</v>
      </c>
      <c r="I269" s="269">
        <v>180</v>
      </c>
      <c r="J269" s="58"/>
      <c r="K269" s="269">
        <v>180</v>
      </c>
    </row>
    <row r="270" spans="1:11" x14ac:dyDescent="0.2">
      <c r="A270" s="55">
        <v>20111106</v>
      </c>
      <c r="B270" s="55" t="s">
        <v>42</v>
      </c>
      <c r="C270" s="56">
        <v>6</v>
      </c>
      <c r="D270" s="61" t="s">
        <v>8</v>
      </c>
      <c r="E270" s="58">
        <v>156</v>
      </c>
      <c r="F270" s="58">
        <v>224</v>
      </c>
      <c r="G270" s="58">
        <v>155</v>
      </c>
      <c r="H270" s="58">
        <f>E270+F270+G270</f>
        <v>535</v>
      </c>
      <c r="I270" s="269">
        <f>AVERAGE(E270:G270)</f>
        <v>178.33333333333334</v>
      </c>
      <c r="J270" s="58"/>
      <c r="K270" s="269">
        <v>178.33333333333334</v>
      </c>
    </row>
    <row r="271" spans="1:11" x14ac:dyDescent="0.2">
      <c r="A271" s="55">
        <v>20120226</v>
      </c>
      <c r="B271" s="55" t="s">
        <v>42</v>
      </c>
      <c r="C271" s="54">
        <v>6</v>
      </c>
      <c r="D271" s="61" t="s">
        <v>25</v>
      </c>
      <c r="E271" s="58">
        <v>182</v>
      </c>
      <c r="F271" s="58">
        <v>165</v>
      </c>
      <c r="G271" s="58">
        <v>186</v>
      </c>
      <c r="H271" s="58">
        <f t="shared" ref="H271:H283" si="21">SUM(E271:G271)</f>
        <v>533</v>
      </c>
      <c r="I271" s="269">
        <f>AVERAGE(E271:G271)</f>
        <v>177.66666666666666</v>
      </c>
      <c r="J271" s="58"/>
      <c r="K271" s="269">
        <v>177.66666666666666</v>
      </c>
    </row>
    <row r="272" spans="1:11" x14ac:dyDescent="0.2">
      <c r="A272" s="55">
        <v>20110509</v>
      </c>
      <c r="B272" s="55" t="s">
        <v>42</v>
      </c>
      <c r="C272" s="60">
        <v>6</v>
      </c>
      <c r="D272" s="61" t="s">
        <v>9</v>
      </c>
      <c r="E272" s="58">
        <v>179</v>
      </c>
      <c r="F272" s="58">
        <v>173</v>
      </c>
      <c r="G272" s="58">
        <v>171</v>
      </c>
      <c r="H272" s="58">
        <f t="shared" si="21"/>
        <v>523</v>
      </c>
      <c r="I272" s="269">
        <f>AVERAGE(E272:G272)</f>
        <v>174.33333333333334</v>
      </c>
      <c r="J272" s="58"/>
      <c r="K272" s="269">
        <v>174.33333333333334</v>
      </c>
    </row>
    <row r="273" spans="1:11" x14ac:dyDescent="0.2">
      <c r="A273" s="55">
        <v>20130303</v>
      </c>
      <c r="B273" s="55" t="s">
        <v>42</v>
      </c>
      <c r="C273" s="54">
        <v>6</v>
      </c>
      <c r="D273" s="61" t="s">
        <v>27</v>
      </c>
      <c r="E273" s="58">
        <v>165</v>
      </c>
      <c r="F273" s="58">
        <v>169</v>
      </c>
      <c r="G273" s="58">
        <v>180</v>
      </c>
      <c r="H273" s="58">
        <f t="shared" si="21"/>
        <v>514</v>
      </c>
      <c r="I273" s="269">
        <f>AVERAGE(E273:G273)</f>
        <v>171.33333333333334</v>
      </c>
      <c r="J273" s="58"/>
      <c r="K273" s="269">
        <v>171.33333333333334</v>
      </c>
    </row>
    <row r="274" spans="1:11" x14ac:dyDescent="0.2">
      <c r="A274" s="55">
        <v>20140223</v>
      </c>
      <c r="B274" s="55" t="s">
        <v>42</v>
      </c>
      <c r="C274" s="54">
        <v>6</v>
      </c>
      <c r="D274" s="61" t="s">
        <v>22</v>
      </c>
      <c r="E274" s="58">
        <v>151</v>
      </c>
      <c r="F274" s="58">
        <v>182</v>
      </c>
      <c r="G274" s="58">
        <v>167</v>
      </c>
      <c r="H274" s="58">
        <f t="shared" si="21"/>
        <v>500</v>
      </c>
      <c r="I274" s="269">
        <f>ROUND(AVERAGE(E274:G274),0)</f>
        <v>167</v>
      </c>
      <c r="J274" s="58"/>
      <c r="K274" s="269">
        <v>167</v>
      </c>
    </row>
    <row r="275" spans="1:11" x14ac:dyDescent="0.2">
      <c r="A275" s="55">
        <v>20101212</v>
      </c>
      <c r="B275" s="55" t="s">
        <v>42</v>
      </c>
      <c r="C275" s="62">
        <v>6</v>
      </c>
      <c r="D275" s="61" t="s">
        <v>28</v>
      </c>
      <c r="E275" s="62">
        <v>123</v>
      </c>
      <c r="F275" s="62">
        <v>179</v>
      </c>
      <c r="G275" s="62">
        <v>143</v>
      </c>
      <c r="H275" s="58">
        <f t="shared" si="21"/>
        <v>445</v>
      </c>
      <c r="I275" s="269">
        <f t="shared" ref="I275:I283" si="22">AVERAGE(E275:G275)</f>
        <v>148.33333333333334</v>
      </c>
      <c r="J275" s="58"/>
      <c r="K275" s="269">
        <v>148.33333333333334</v>
      </c>
    </row>
    <row r="276" spans="1:11" x14ac:dyDescent="0.2">
      <c r="A276" s="55">
        <v>20131124</v>
      </c>
      <c r="B276" s="55" t="s">
        <v>42</v>
      </c>
      <c r="C276" s="54">
        <v>6</v>
      </c>
      <c r="D276" s="61" t="s">
        <v>12</v>
      </c>
      <c r="E276" s="58">
        <v>179</v>
      </c>
      <c r="F276" s="58">
        <v>167</v>
      </c>
      <c r="G276" s="58"/>
      <c r="H276" s="58">
        <f t="shared" si="21"/>
        <v>346</v>
      </c>
      <c r="I276" s="269">
        <f t="shared" si="22"/>
        <v>173</v>
      </c>
      <c r="J276" s="58"/>
      <c r="K276" s="269">
        <v>173</v>
      </c>
    </row>
    <row r="277" spans="1:11" x14ac:dyDescent="0.2">
      <c r="A277" s="55">
        <v>20121209</v>
      </c>
      <c r="B277" s="138" t="s">
        <v>42</v>
      </c>
      <c r="C277" s="54">
        <v>6</v>
      </c>
      <c r="D277" s="138" t="s">
        <v>89</v>
      </c>
      <c r="E277" s="54">
        <v>176</v>
      </c>
      <c r="F277" s="54">
        <v>163</v>
      </c>
      <c r="G277" s="61"/>
      <c r="H277" s="58">
        <f t="shared" si="21"/>
        <v>339</v>
      </c>
      <c r="I277" s="269">
        <f t="shared" si="22"/>
        <v>169.5</v>
      </c>
      <c r="J277" s="58"/>
      <c r="K277" s="269">
        <v>169.5</v>
      </c>
    </row>
    <row r="278" spans="1:11" x14ac:dyDescent="0.2">
      <c r="A278" s="55">
        <v>20111210</v>
      </c>
      <c r="B278" s="55" t="s">
        <v>42</v>
      </c>
      <c r="C278" s="54">
        <v>6</v>
      </c>
      <c r="D278" s="61" t="s">
        <v>48</v>
      </c>
      <c r="E278" s="58">
        <v>167</v>
      </c>
      <c r="F278" s="58">
        <v>160</v>
      </c>
      <c r="G278" s="58"/>
      <c r="H278" s="58">
        <f t="shared" si="21"/>
        <v>327</v>
      </c>
      <c r="I278" s="269">
        <f t="shared" si="22"/>
        <v>163.5</v>
      </c>
      <c r="J278" s="58"/>
      <c r="K278" s="269">
        <v>163.5</v>
      </c>
    </row>
    <row r="279" spans="1:11" x14ac:dyDescent="0.2">
      <c r="A279" s="55">
        <v>20111210</v>
      </c>
      <c r="B279" s="55" t="s">
        <v>42</v>
      </c>
      <c r="C279" s="54">
        <v>6</v>
      </c>
      <c r="D279" s="61" t="s">
        <v>13</v>
      </c>
      <c r="E279" s="58">
        <v>162</v>
      </c>
      <c r="F279" s="58">
        <v>165</v>
      </c>
      <c r="G279" s="58"/>
      <c r="H279" s="58">
        <f t="shared" si="21"/>
        <v>327</v>
      </c>
      <c r="I279" s="269">
        <f t="shared" si="22"/>
        <v>163.5</v>
      </c>
      <c r="J279" s="58"/>
      <c r="K279" s="269">
        <v>163.5</v>
      </c>
    </row>
    <row r="280" spans="1:11" x14ac:dyDescent="0.2">
      <c r="A280" s="55">
        <v>20131124</v>
      </c>
      <c r="B280" s="55" t="s">
        <v>42</v>
      </c>
      <c r="C280" s="54">
        <v>6</v>
      </c>
      <c r="D280" s="61" t="s">
        <v>47</v>
      </c>
      <c r="E280" s="58">
        <v>130</v>
      </c>
      <c r="F280" s="58">
        <v>191</v>
      </c>
      <c r="G280" s="58"/>
      <c r="H280" s="58">
        <f t="shared" si="21"/>
        <v>321</v>
      </c>
      <c r="I280" s="269">
        <f t="shared" si="22"/>
        <v>160.5</v>
      </c>
      <c r="J280" s="58"/>
      <c r="K280" s="269">
        <v>160.5</v>
      </c>
    </row>
    <row r="281" spans="1:11" x14ac:dyDescent="0.2">
      <c r="A281" s="55">
        <v>20111210</v>
      </c>
      <c r="B281" s="55" t="s">
        <v>42</v>
      </c>
      <c r="C281" s="54">
        <v>6</v>
      </c>
      <c r="D281" s="61" t="s">
        <v>86</v>
      </c>
      <c r="E281" s="58">
        <v>149</v>
      </c>
      <c r="F281" s="58">
        <v>168</v>
      </c>
      <c r="G281" s="58"/>
      <c r="H281" s="58">
        <f t="shared" si="21"/>
        <v>317</v>
      </c>
      <c r="I281" s="269">
        <f t="shared" si="22"/>
        <v>158.5</v>
      </c>
      <c r="J281" s="58"/>
      <c r="K281" s="269">
        <v>158.5</v>
      </c>
    </row>
    <row r="282" spans="1:11" x14ac:dyDescent="0.2">
      <c r="A282" s="55">
        <v>20121209</v>
      </c>
      <c r="B282" s="138" t="s">
        <v>42</v>
      </c>
      <c r="C282" s="54">
        <v>6</v>
      </c>
      <c r="D282" s="139" t="s">
        <v>47</v>
      </c>
      <c r="E282" s="54">
        <v>143</v>
      </c>
      <c r="F282" s="54">
        <v>130</v>
      </c>
      <c r="G282" s="61"/>
      <c r="H282" s="58">
        <f t="shared" si="21"/>
        <v>273</v>
      </c>
      <c r="I282" s="269">
        <f t="shared" si="22"/>
        <v>136.5</v>
      </c>
      <c r="J282" s="58"/>
      <c r="K282" s="269">
        <v>136.5</v>
      </c>
    </row>
    <row r="283" spans="1:11" x14ac:dyDescent="0.2">
      <c r="A283" s="55">
        <v>20130428</v>
      </c>
      <c r="B283" s="55" t="s">
        <v>42</v>
      </c>
      <c r="C283" s="54">
        <v>7</v>
      </c>
      <c r="D283" s="61" t="s">
        <v>12</v>
      </c>
      <c r="E283" s="58">
        <v>189</v>
      </c>
      <c r="F283" s="58">
        <v>192</v>
      </c>
      <c r="G283" s="58">
        <v>181</v>
      </c>
      <c r="H283" s="58">
        <f t="shared" si="21"/>
        <v>562</v>
      </c>
      <c r="I283" s="269">
        <f t="shared" si="22"/>
        <v>187.33333333333334</v>
      </c>
      <c r="J283" s="58"/>
      <c r="K283" s="269">
        <v>187.33333333333334</v>
      </c>
    </row>
    <row r="284" spans="1:11" x14ac:dyDescent="0.2">
      <c r="A284" s="55">
        <v>20131222</v>
      </c>
      <c r="B284" s="55" t="s">
        <v>42</v>
      </c>
      <c r="C284" s="54">
        <v>7</v>
      </c>
      <c r="D284" s="61" t="s">
        <v>52</v>
      </c>
      <c r="E284" s="58">
        <v>178</v>
      </c>
      <c r="F284" s="58">
        <v>184</v>
      </c>
      <c r="G284" s="58">
        <v>196</v>
      </c>
      <c r="H284" s="58">
        <v>558</v>
      </c>
      <c r="I284" s="269">
        <v>186</v>
      </c>
      <c r="J284" s="58"/>
      <c r="K284" s="269">
        <v>186</v>
      </c>
    </row>
    <row r="285" spans="1:11" x14ac:dyDescent="0.2">
      <c r="A285" s="55">
        <v>20140330</v>
      </c>
      <c r="B285" s="55" t="s">
        <v>42</v>
      </c>
      <c r="C285" s="54">
        <v>7</v>
      </c>
      <c r="D285" s="61" t="s">
        <v>15</v>
      </c>
      <c r="E285" s="58">
        <v>175</v>
      </c>
      <c r="F285" s="58">
        <v>166</v>
      </c>
      <c r="G285" s="58">
        <v>205</v>
      </c>
      <c r="H285" s="58">
        <v>546</v>
      </c>
      <c r="I285" s="269">
        <v>182</v>
      </c>
      <c r="J285" s="58"/>
      <c r="K285" s="269">
        <v>182</v>
      </c>
    </row>
    <row r="286" spans="1:11" x14ac:dyDescent="0.2">
      <c r="A286" s="55">
        <v>20140511</v>
      </c>
      <c r="B286" s="55" t="s">
        <v>42</v>
      </c>
      <c r="C286" s="54">
        <v>7</v>
      </c>
      <c r="D286" s="61" t="s">
        <v>22</v>
      </c>
      <c r="E286" s="58">
        <v>165</v>
      </c>
      <c r="F286" s="58">
        <v>213</v>
      </c>
      <c r="G286" s="58">
        <v>167</v>
      </c>
      <c r="H286" s="58">
        <v>545</v>
      </c>
      <c r="I286" s="269">
        <v>182</v>
      </c>
      <c r="J286" s="58"/>
      <c r="K286" s="269">
        <v>182</v>
      </c>
    </row>
    <row r="287" spans="1:11" x14ac:dyDescent="0.2">
      <c r="A287" s="55">
        <v>20131020</v>
      </c>
      <c r="B287" s="55" t="s">
        <v>42</v>
      </c>
      <c r="C287" s="54">
        <v>7</v>
      </c>
      <c r="D287" s="61" t="s">
        <v>10</v>
      </c>
      <c r="E287" s="58">
        <v>174</v>
      </c>
      <c r="F287" s="58">
        <v>187</v>
      </c>
      <c r="G287" s="58">
        <v>180</v>
      </c>
      <c r="H287" s="58">
        <f>SUM(E287:G287)</f>
        <v>541</v>
      </c>
      <c r="I287" s="269">
        <f>AVERAGE(E287:G287)</f>
        <v>180.33333333333334</v>
      </c>
      <c r="J287" s="58"/>
      <c r="K287" s="269">
        <v>180.33333333333334</v>
      </c>
    </row>
    <row r="288" spans="1:11" x14ac:dyDescent="0.2">
      <c r="A288" s="55">
        <v>20101128</v>
      </c>
      <c r="B288" s="55" t="s">
        <v>42</v>
      </c>
      <c r="C288" s="54">
        <v>7</v>
      </c>
      <c r="D288" s="61" t="s">
        <v>19</v>
      </c>
      <c r="E288" s="58">
        <v>203</v>
      </c>
      <c r="F288" s="58">
        <v>151</v>
      </c>
      <c r="G288" s="58">
        <v>185</v>
      </c>
      <c r="H288" s="58">
        <f>SUM(E288:G288)</f>
        <v>539</v>
      </c>
      <c r="I288" s="269">
        <f>AVERAGE(E288:G288)</f>
        <v>179.66666666666666</v>
      </c>
      <c r="J288" s="58"/>
      <c r="K288" s="269">
        <v>179.66666666666666</v>
      </c>
    </row>
    <row r="289" spans="1:11" x14ac:dyDescent="0.2">
      <c r="A289" s="55">
        <v>20101219</v>
      </c>
      <c r="B289" s="55" t="s">
        <v>42</v>
      </c>
      <c r="C289" s="59">
        <v>7</v>
      </c>
      <c r="D289" s="61" t="s">
        <v>38</v>
      </c>
      <c r="E289" s="58">
        <v>171</v>
      </c>
      <c r="F289" s="58">
        <v>201</v>
      </c>
      <c r="G289" s="58">
        <v>164</v>
      </c>
      <c r="H289" s="58">
        <f>SUM(E289:G289)</f>
        <v>536</v>
      </c>
      <c r="I289" s="269">
        <f>AVERAGE(E289:G289)</f>
        <v>178.66666666666666</v>
      </c>
      <c r="J289" s="58"/>
      <c r="K289" s="269">
        <v>178.66666666666666</v>
      </c>
    </row>
    <row r="290" spans="1:11" x14ac:dyDescent="0.2">
      <c r="A290" s="55">
        <v>20141019</v>
      </c>
      <c r="B290" s="55" t="s">
        <v>42</v>
      </c>
      <c r="C290" s="54">
        <v>7</v>
      </c>
      <c r="D290" s="61" t="s">
        <v>161</v>
      </c>
      <c r="E290" s="58">
        <v>173</v>
      </c>
      <c r="F290" s="58">
        <v>159</v>
      </c>
      <c r="G290" s="58">
        <v>198</v>
      </c>
      <c r="H290" s="58">
        <v>530</v>
      </c>
      <c r="I290" s="269">
        <v>177</v>
      </c>
      <c r="J290" s="58"/>
      <c r="K290" s="269">
        <v>177</v>
      </c>
    </row>
    <row r="291" spans="1:11" x14ac:dyDescent="0.2">
      <c r="A291" s="55">
        <v>20101212</v>
      </c>
      <c r="B291" s="55" t="s">
        <v>42</v>
      </c>
      <c r="C291" s="62">
        <v>7</v>
      </c>
      <c r="D291" s="61" t="s">
        <v>21</v>
      </c>
      <c r="E291" s="62">
        <v>225</v>
      </c>
      <c r="F291" s="62">
        <v>153</v>
      </c>
      <c r="G291" s="62">
        <v>152</v>
      </c>
      <c r="H291" s="58">
        <f>SUM(E291:G291)</f>
        <v>530</v>
      </c>
      <c r="I291" s="269">
        <f>AVERAGE(E291:G291)</f>
        <v>176.66666666666666</v>
      </c>
      <c r="J291" s="58"/>
      <c r="K291" s="269">
        <v>176.66666666666666</v>
      </c>
    </row>
    <row r="292" spans="1:11" x14ac:dyDescent="0.2">
      <c r="A292" s="55">
        <v>20141019</v>
      </c>
      <c r="B292" s="55" t="s">
        <v>42</v>
      </c>
      <c r="C292" s="54">
        <v>7</v>
      </c>
      <c r="D292" s="61" t="s">
        <v>79</v>
      </c>
      <c r="E292" s="58">
        <v>159</v>
      </c>
      <c r="F292" s="58">
        <v>174</v>
      </c>
      <c r="G292" s="58">
        <v>197</v>
      </c>
      <c r="H292" s="58">
        <v>530</v>
      </c>
      <c r="I292" s="269">
        <v>177</v>
      </c>
      <c r="J292" s="58"/>
      <c r="K292" s="269">
        <v>177</v>
      </c>
    </row>
    <row r="293" spans="1:11" x14ac:dyDescent="0.2">
      <c r="A293" s="55">
        <v>20111106</v>
      </c>
      <c r="B293" s="55" t="s">
        <v>42</v>
      </c>
      <c r="C293" s="56">
        <v>7</v>
      </c>
      <c r="D293" s="61" t="s">
        <v>13</v>
      </c>
      <c r="E293" s="58">
        <v>157</v>
      </c>
      <c r="F293" s="58">
        <v>175</v>
      </c>
      <c r="G293" s="58">
        <v>192</v>
      </c>
      <c r="H293" s="58">
        <f>E293+F293+G293</f>
        <v>524</v>
      </c>
      <c r="I293" s="269">
        <f>AVERAGE(E293:G293)</f>
        <v>174.66666666666666</v>
      </c>
      <c r="J293" s="58"/>
      <c r="K293" s="269">
        <v>174.66666666666666</v>
      </c>
    </row>
    <row r="294" spans="1:11" x14ac:dyDescent="0.2">
      <c r="A294" s="55">
        <v>20110509</v>
      </c>
      <c r="B294" s="55" t="s">
        <v>42</v>
      </c>
      <c r="C294" s="60">
        <v>7</v>
      </c>
      <c r="D294" s="61" t="s">
        <v>21</v>
      </c>
      <c r="E294" s="58">
        <v>179</v>
      </c>
      <c r="F294" s="58">
        <v>181</v>
      </c>
      <c r="G294" s="58">
        <v>163</v>
      </c>
      <c r="H294" s="58">
        <f t="shared" ref="H294:H304" si="23">SUM(E294:G294)</f>
        <v>523</v>
      </c>
      <c r="I294" s="269">
        <f>AVERAGE(E294:G294)</f>
        <v>174.33333333333334</v>
      </c>
      <c r="J294" s="58"/>
      <c r="K294" s="269">
        <v>174.33333333333334</v>
      </c>
    </row>
    <row r="295" spans="1:11" x14ac:dyDescent="0.2">
      <c r="A295" s="55">
        <v>20120226</v>
      </c>
      <c r="B295" s="55" t="s">
        <v>42</v>
      </c>
      <c r="C295" s="54">
        <v>7</v>
      </c>
      <c r="D295" s="61" t="s">
        <v>17</v>
      </c>
      <c r="E295" s="58">
        <v>174</v>
      </c>
      <c r="F295" s="58">
        <v>181</v>
      </c>
      <c r="G295" s="58">
        <v>159</v>
      </c>
      <c r="H295" s="58">
        <f t="shared" si="23"/>
        <v>514</v>
      </c>
      <c r="I295" s="269">
        <f>AVERAGE(E295:G295)</f>
        <v>171.33333333333334</v>
      </c>
      <c r="J295" s="58"/>
      <c r="K295" s="269">
        <v>171.33333333333334</v>
      </c>
    </row>
    <row r="296" spans="1:11" x14ac:dyDescent="0.2">
      <c r="A296" s="55">
        <v>20130303</v>
      </c>
      <c r="B296" s="55" t="s">
        <v>42</v>
      </c>
      <c r="C296" s="54">
        <v>7</v>
      </c>
      <c r="D296" s="61" t="s">
        <v>9</v>
      </c>
      <c r="E296" s="58">
        <v>160</v>
      </c>
      <c r="F296" s="58">
        <v>157</v>
      </c>
      <c r="G296" s="58">
        <v>190</v>
      </c>
      <c r="H296" s="58">
        <f t="shared" si="23"/>
        <v>507</v>
      </c>
      <c r="I296" s="269">
        <f>AVERAGE(E296:G296)</f>
        <v>169</v>
      </c>
      <c r="J296" s="58"/>
      <c r="K296" s="269">
        <v>169</v>
      </c>
    </row>
    <row r="297" spans="1:11" x14ac:dyDescent="0.2">
      <c r="A297" s="55">
        <v>20140223</v>
      </c>
      <c r="B297" s="55" t="s">
        <v>42</v>
      </c>
      <c r="C297" s="54">
        <v>7</v>
      </c>
      <c r="D297" s="61" t="s">
        <v>115</v>
      </c>
      <c r="E297" s="58">
        <v>159</v>
      </c>
      <c r="F297" s="58">
        <v>183</v>
      </c>
      <c r="G297" s="58">
        <v>135</v>
      </c>
      <c r="H297" s="58">
        <f t="shared" si="23"/>
        <v>477</v>
      </c>
      <c r="I297" s="269">
        <f>ROUND(AVERAGE(E297:G297),0)</f>
        <v>159</v>
      </c>
      <c r="J297" s="58"/>
      <c r="K297" s="269">
        <v>159</v>
      </c>
    </row>
    <row r="298" spans="1:11" ht="12.75" customHeight="1" x14ac:dyDescent="0.2">
      <c r="A298" s="55">
        <v>20101212</v>
      </c>
      <c r="B298" s="55" t="s">
        <v>42</v>
      </c>
      <c r="C298" s="62">
        <v>7</v>
      </c>
      <c r="D298" s="61" t="s">
        <v>79</v>
      </c>
      <c r="E298" s="62">
        <v>123</v>
      </c>
      <c r="F298" s="62">
        <v>145</v>
      </c>
      <c r="G298" s="62">
        <v>162</v>
      </c>
      <c r="H298" s="58">
        <f t="shared" si="23"/>
        <v>430</v>
      </c>
      <c r="I298" s="269">
        <f t="shared" ref="I298:I304" si="24">AVERAGE(E298:G298)</f>
        <v>143.33333333333334</v>
      </c>
      <c r="J298" s="58"/>
      <c r="K298" s="269">
        <v>143.33333333333334</v>
      </c>
    </row>
    <row r="299" spans="1:11" x14ac:dyDescent="0.2">
      <c r="A299" s="55">
        <v>20121209</v>
      </c>
      <c r="B299" s="138" t="s">
        <v>42</v>
      </c>
      <c r="C299" s="54">
        <v>7</v>
      </c>
      <c r="D299" s="55" t="s">
        <v>10</v>
      </c>
      <c r="E299" s="54">
        <v>149</v>
      </c>
      <c r="F299" s="54">
        <v>189</v>
      </c>
      <c r="G299" s="61"/>
      <c r="H299" s="58">
        <f t="shared" si="23"/>
        <v>338</v>
      </c>
      <c r="I299" s="269">
        <f t="shared" si="24"/>
        <v>169</v>
      </c>
      <c r="J299" s="58"/>
      <c r="K299" s="269">
        <v>169</v>
      </c>
    </row>
    <row r="300" spans="1:11" x14ac:dyDescent="0.2">
      <c r="A300" s="55">
        <v>20131124</v>
      </c>
      <c r="B300" s="55" t="s">
        <v>42</v>
      </c>
      <c r="C300" s="54">
        <v>7</v>
      </c>
      <c r="D300" s="61" t="s">
        <v>100</v>
      </c>
      <c r="E300" s="58">
        <v>188</v>
      </c>
      <c r="F300" s="58">
        <v>148</v>
      </c>
      <c r="G300" s="58"/>
      <c r="H300" s="58">
        <f t="shared" si="23"/>
        <v>336</v>
      </c>
      <c r="I300" s="269">
        <f t="shared" si="24"/>
        <v>168</v>
      </c>
      <c r="J300" s="58"/>
      <c r="K300" s="269">
        <v>168</v>
      </c>
    </row>
    <row r="301" spans="1:11" ht="12.75" customHeight="1" x14ac:dyDescent="0.2">
      <c r="A301" s="55">
        <v>20131124</v>
      </c>
      <c r="B301" s="55" t="s">
        <v>42</v>
      </c>
      <c r="C301" s="54">
        <v>7</v>
      </c>
      <c r="D301" s="61" t="s">
        <v>28</v>
      </c>
      <c r="E301" s="58">
        <v>149</v>
      </c>
      <c r="F301" s="58">
        <v>157</v>
      </c>
      <c r="G301" s="58"/>
      <c r="H301" s="58">
        <f t="shared" si="23"/>
        <v>306</v>
      </c>
      <c r="I301" s="269">
        <f t="shared" si="24"/>
        <v>153</v>
      </c>
      <c r="J301" s="58"/>
      <c r="K301" s="269">
        <v>153</v>
      </c>
    </row>
    <row r="302" spans="1:11" ht="12.75" customHeight="1" x14ac:dyDescent="0.2">
      <c r="A302" s="55">
        <v>20111210</v>
      </c>
      <c r="B302" s="55" t="s">
        <v>42</v>
      </c>
      <c r="C302" s="54">
        <v>7</v>
      </c>
      <c r="D302" s="61" t="s">
        <v>79</v>
      </c>
      <c r="E302" s="58">
        <v>187</v>
      </c>
      <c r="F302" s="58">
        <v>115</v>
      </c>
      <c r="G302" s="58"/>
      <c r="H302" s="58">
        <f t="shared" si="23"/>
        <v>302</v>
      </c>
      <c r="I302" s="269">
        <f t="shared" si="24"/>
        <v>151</v>
      </c>
      <c r="J302" s="58"/>
      <c r="K302" s="269">
        <v>151</v>
      </c>
    </row>
    <row r="303" spans="1:11" ht="12.75" customHeight="1" x14ac:dyDescent="0.2">
      <c r="A303" s="55">
        <v>20121209</v>
      </c>
      <c r="B303" s="138" t="s">
        <v>42</v>
      </c>
      <c r="C303" s="54">
        <v>7</v>
      </c>
      <c r="D303" s="139" t="s">
        <v>99</v>
      </c>
      <c r="E303" s="54">
        <v>128</v>
      </c>
      <c r="F303" s="54">
        <v>141</v>
      </c>
      <c r="G303" s="61"/>
      <c r="H303" s="58">
        <f t="shared" si="23"/>
        <v>269</v>
      </c>
      <c r="I303" s="269">
        <f t="shared" si="24"/>
        <v>134.5</v>
      </c>
      <c r="J303" s="58"/>
      <c r="K303" s="269">
        <v>134.5</v>
      </c>
    </row>
    <row r="304" spans="1:11" ht="12.75" customHeight="1" x14ac:dyDescent="0.2">
      <c r="A304" s="55">
        <v>20130428</v>
      </c>
      <c r="B304" s="55" t="s">
        <v>42</v>
      </c>
      <c r="C304" s="54">
        <v>8</v>
      </c>
      <c r="D304" s="61" t="s">
        <v>14</v>
      </c>
      <c r="E304" s="58">
        <v>163</v>
      </c>
      <c r="F304" s="58">
        <v>213</v>
      </c>
      <c r="G304" s="58">
        <v>183</v>
      </c>
      <c r="H304" s="58">
        <f t="shared" si="23"/>
        <v>559</v>
      </c>
      <c r="I304" s="269">
        <f t="shared" si="24"/>
        <v>186.33333333333334</v>
      </c>
      <c r="J304" s="58"/>
      <c r="K304" s="269">
        <v>186.33333333333334</v>
      </c>
    </row>
    <row r="305" spans="1:11" ht="12.75" customHeight="1" x14ac:dyDescent="0.2">
      <c r="A305" s="55">
        <v>20131222</v>
      </c>
      <c r="B305" s="55" t="s">
        <v>42</v>
      </c>
      <c r="C305" s="54">
        <v>8</v>
      </c>
      <c r="D305" s="61" t="s">
        <v>48</v>
      </c>
      <c r="E305" s="58">
        <v>176</v>
      </c>
      <c r="F305" s="58">
        <v>212</v>
      </c>
      <c r="G305" s="58">
        <v>163</v>
      </c>
      <c r="H305" s="58">
        <v>551</v>
      </c>
      <c r="I305" s="269">
        <v>184</v>
      </c>
      <c r="J305" s="58"/>
      <c r="K305" s="269">
        <v>184</v>
      </c>
    </row>
    <row r="306" spans="1:11" ht="12.75" customHeight="1" x14ac:dyDescent="0.2">
      <c r="A306" s="55">
        <v>20101128</v>
      </c>
      <c r="B306" s="55" t="s">
        <v>42</v>
      </c>
      <c r="C306" s="54">
        <v>8</v>
      </c>
      <c r="D306" s="61" t="s">
        <v>23</v>
      </c>
      <c r="E306" s="58">
        <v>164</v>
      </c>
      <c r="F306" s="58">
        <v>178</v>
      </c>
      <c r="G306" s="58">
        <v>194</v>
      </c>
      <c r="H306" s="58">
        <f>SUM(E306:G306)</f>
        <v>536</v>
      </c>
      <c r="I306" s="269">
        <f>AVERAGE(E306:G306)</f>
        <v>178.66666666666666</v>
      </c>
      <c r="J306" s="58"/>
      <c r="K306" s="269">
        <v>178.66666666666666</v>
      </c>
    </row>
    <row r="307" spans="1:11" x14ac:dyDescent="0.2">
      <c r="A307" s="55">
        <v>20140330</v>
      </c>
      <c r="B307" s="55" t="s">
        <v>42</v>
      </c>
      <c r="C307" s="54">
        <v>8</v>
      </c>
      <c r="D307" s="61" t="s">
        <v>47</v>
      </c>
      <c r="E307" s="58">
        <v>179</v>
      </c>
      <c r="F307" s="58">
        <v>200</v>
      </c>
      <c r="G307" s="58">
        <v>155</v>
      </c>
      <c r="H307" s="58">
        <v>534</v>
      </c>
      <c r="I307" s="269">
        <v>178</v>
      </c>
      <c r="J307" s="58"/>
      <c r="K307" s="269">
        <v>178</v>
      </c>
    </row>
    <row r="308" spans="1:11" x14ac:dyDescent="0.2">
      <c r="A308" s="55">
        <v>20140511</v>
      </c>
      <c r="B308" s="55" t="s">
        <v>42</v>
      </c>
      <c r="C308" s="54">
        <v>8</v>
      </c>
      <c r="D308" s="61" t="s">
        <v>156</v>
      </c>
      <c r="E308" s="58">
        <v>188</v>
      </c>
      <c r="F308" s="58">
        <v>163</v>
      </c>
      <c r="G308" s="58">
        <v>180</v>
      </c>
      <c r="H308" s="58">
        <v>531</v>
      </c>
      <c r="I308" s="269">
        <v>177</v>
      </c>
      <c r="J308" s="58"/>
      <c r="K308" s="269">
        <v>177</v>
      </c>
    </row>
    <row r="309" spans="1:11" x14ac:dyDescent="0.2">
      <c r="A309" s="55">
        <v>20140511</v>
      </c>
      <c r="B309" s="55" t="s">
        <v>42</v>
      </c>
      <c r="C309" s="54">
        <v>8</v>
      </c>
      <c r="D309" s="61" t="s">
        <v>12</v>
      </c>
      <c r="E309" s="58">
        <v>160</v>
      </c>
      <c r="F309" s="58">
        <v>182</v>
      </c>
      <c r="G309" s="58">
        <v>188</v>
      </c>
      <c r="H309" s="58">
        <v>530</v>
      </c>
      <c r="I309" s="269">
        <v>177</v>
      </c>
      <c r="J309" s="58"/>
      <c r="K309" s="269">
        <v>177</v>
      </c>
    </row>
    <row r="310" spans="1:11" x14ac:dyDescent="0.2">
      <c r="A310" s="55">
        <v>20131020</v>
      </c>
      <c r="B310" s="55" t="s">
        <v>42</v>
      </c>
      <c r="C310" s="54">
        <v>8</v>
      </c>
      <c r="D310" s="61" t="s">
        <v>115</v>
      </c>
      <c r="E310" s="58">
        <v>151</v>
      </c>
      <c r="F310" s="58">
        <v>216</v>
      </c>
      <c r="G310" s="58">
        <v>154</v>
      </c>
      <c r="H310" s="58">
        <f t="shared" ref="H310:H315" si="25">SUM(E310:G310)</f>
        <v>521</v>
      </c>
      <c r="I310" s="269">
        <f t="shared" ref="I310:I316" si="26">AVERAGE(E310:G310)</f>
        <v>173.66666666666666</v>
      </c>
      <c r="J310" s="58"/>
      <c r="K310" s="269">
        <v>173.66666666666666</v>
      </c>
    </row>
    <row r="311" spans="1:11" x14ac:dyDescent="0.2">
      <c r="A311" s="55">
        <v>20101219</v>
      </c>
      <c r="B311" s="55" t="s">
        <v>42</v>
      </c>
      <c r="C311" s="59">
        <v>8</v>
      </c>
      <c r="D311" s="61" t="s">
        <v>22</v>
      </c>
      <c r="E311" s="58">
        <v>168</v>
      </c>
      <c r="F311" s="58">
        <v>185</v>
      </c>
      <c r="G311" s="58">
        <v>159</v>
      </c>
      <c r="H311" s="58">
        <f t="shared" si="25"/>
        <v>512</v>
      </c>
      <c r="I311" s="269">
        <f t="shared" si="26"/>
        <v>170.66666666666666</v>
      </c>
      <c r="J311" s="58"/>
      <c r="K311" s="269">
        <v>170.66666666666666</v>
      </c>
    </row>
    <row r="312" spans="1:11" x14ac:dyDescent="0.2">
      <c r="A312" s="55">
        <v>20120226</v>
      </c>
      <c r="B312" s="55" t="s">
        <v>42</v>
      </c>
      <c r="C312" s="54">
        <v>8</v>
      </c>
      <c r="D312" s="61" t="s">
        <v>95</v>
      </c>
      <c r="E312" s="58">
        <v>172</v>
      </c>
      <c r="F312" s="58">
        <v>161</v>
      </c>
      <c r="G312" s="58">
        <v>178</v>
      </c>
      <c r="H312" s="58">
        <f t="shared" si="25"/>
        <v>511</v>
      </c>
      <c r="I312" s="269">
        <f t="shared" si="26"/>
        <v>170.33333333333334</v>
      </c>
      <c r="J312" s="58"/>
      <c r="K312" s="269">
        <v>170.33333333333334</v>
      </c>
    </row>
    <row r="313" spans="1:11" x14ac:dyDescent="0.2">
      <c r="A313" s="55">
        <v>20110509</v>
      </c>
      <c r="B313" s="55" t="s">
        <v>42</v>
      </c>
      <c r="C313" s="60">
        <v>8</v>
      </c>
      <c r="D313" s="61" t="s">
        <v>15</v>
      </c>
      <c r="E313" s="58">
        <v>180</v>
      </c>
      <c r="F313" s="58">
        <v>168</v>
      </c>
      <c r="G313" s="58">
        <v>158</v>
      </c>
      <c r="H313" s="58">
        <f t="shared" si="25"/>
        <v>506</v>
      </c>
      <c r="I313" s="269">
        <f t="shared" si="26"/>
        <v>168.66666666666666</v>
      </c>
      <c r="J313" s="58"/>
      <c r="K313" s="269">
        <v>168.66666666666666</v>
      </c>
    </row>
    <row r="314" spans="1:11" x14ac:dyDescent="0.2">
      <c r="A314" s="55">
        <v>20101212</v>
      </c>
      <c r="B314" s="55" t="s">
        <v>42</v>
      </c>
      <c r="C314" s="62">
        <v>8</v>
      </c>
      <c r="D314" s="61" t="s">
        <v>29</v>
      </c>
      <c r="E314" s="62">
        <v>179</v>
      </c>
      <c r="F314" s="62">
        <v>149</v>
      </c>
      <c r="G314" s="62">
        <v>174</v>
      </c>
      <c r="H314" s="58">
        <f t="shared" si="25"/>
        <v>502</v>
      </c>
      <c r="I314" s="269">
        <f t="shared" si="26"/>
        <v>167.33333333333334</v>
      </c>
      <c r="J314" s="58"/>
      <c r="K314" s="269">
        <v>167.33333333333334</v>
      </c>
    </row>
    <row r="315" spans="1:11" x14ac:dyDescent="0.2">
      <c r="A315" s="55">
        <v>20130303</v>
      </c>
      <c r="B315" s="55" t="s">
        <v>42</v>
      </c>
      <c r="C315" s="54">
        <v>8</v>
      </c>
      <c r="D315" s="61" t="s">
        <v>79</v>
      </c>
      <c r="E315" s="58">
        <v>192</v>
      </c>
      <c r="F315" s="58">
        <v>167</v>
      </c>
      <c r="G315" s="58">
        <v>143</v>
      </c>
      <c r="H315" s="58">
        <f t="shared" si="25"/>
        <v>502</v>
      </c>
      <c r="I315" s="269">
        <f t="shared" si="26"/>
        <v>167.33333333333334</v>
      </c>
      <c r="J315" s="58"/>
      <c r="K315" s="269">
        <v>167.33333333333334</v>
      </c>
    </row>
    <row r="316" spans="1:11" x14ac:dyDescent="0.2">
      <c r="A316" s="55">
        <v>20111106</v>
      </c>
      <c r="B316" s="55" t="s">
        <v>42</v>
      </c>
      <c r="C316" s="56">
        <v>8</v>
      </c>
      <c r="D316" s="61" t="s">
        <v>27</v>
      </c>
      <c r="E316" s="58">
        <v>160</v>
      </c>
      <c r="F316" s="58">
        <v>170</v>
      </c>
      <c r="G316" s="58">
        <v>161</v>
      </c>
      <c r="H316" s="58">
        <f>E316+F316+G316</f>
        <v>491</v>
      </c>
      <c r="I316" s="269">
        <f t="shared" si="26"/>
        <v>163.66666666666666</v>
      </c>
      <c r="J316" s="58"/>
      <c r="K316" s="269">
        <v>163.66666666666666</v>
      </c>
    </row>
    <row r="317" spans="1:11" x14ac:dyDescent="0.2">
      <c r="A317" s="55">
        <v>20140223</v>
      </c>
      <c r="B317" s="55" t="s">
        <v>42</v>
      </c>
      <c r="C317" s="54">
        <v>8</v>
      </c>
      <c r="D317" s="61" t="s">
        <v>28</v>
      </c>
      <c r="E317" s="58">
        <v>161</v>
      </c>
      <c r="F317" s="58">
        <v>111</v>
      </c>
      <c r="G317" s="58">
        <v>202</v>
      </c>
      <c r="H317" s="58">
        <f t="shared" ref="H317:H326" si="27">SUM(E317:G317)</f>
        <v>474</v>
      </c>
      <c r="I317" s="269">
        <f>ROUND(AVERAGE(E317:G317),0)</f>
        <v>158</v>
      </c>
      <c r="J317" s="58"/>
      <c r="K317" s="269">
        <v>158</v>
      </c>
    </row>
    <row r="318" spans="1:11" x14ac:dyDescent="0.2">
      <c r="A318" s="55">
        <v>20101212</v>
      </c>
      <c r="B318" s="55" t="s">
        <v>42</v>
      </c>
      <c r="C318" s="62">
        <v>8</v>
      </c>
      <c r="D318" s="61" t="s">
        <v>80</v>
      </c>
      <c r="E318" s="62">
        <v>138</v>
      </c>
      <c r="F318" s="62">
        <v>140</v>
      </c>
      <c r="G318" s="62">
        <v>130</v>
      </c>
      <c r="H318" s="58">
        <f t="shared" si="27"/>
        <v>408</v>
      </c>
      <c r="I318" s="269">
        <f t="shared" ref="I318:I326" si="28">AVERAGE(E318:G318)</f>
        <v>136</v>
      </c>
      <c r="J318" s="58"/>
      <c r="K318" s="269">
        <v>136</v>
      </c>
    </row>
    <row r="319" spans="1:11" x14ac:dyDescent="0.2">
      <c r="A319" s="55">
        <v>20121209</v>
      </c>
      <c r="B319" s="138" t="s">
        <v>42</v>
      </c>
      <c r="C319" s="54">
        <v>8</v>
      </c>
      <c r="D319" s="139" t="s">
        <v>15</v>
      </c>
      <c r="E319" s="54">
        <v>177</v>
      </c>
      <c r="F319" s="54">
        <v>156</v>
      </c>
      <c r="G319" s="61"/>
      <c r="H319" s="58">
        <f t="shared" si="27"/>
        <v>333</v>
      </c>
      <c r="I319" s="269">
        <f t="shared" si="28"/>
        <v>166.5</v>
      </c>
      <c r="J319" s="58"/>
      <c r="K319" s="269">
        <v>166.5</v>
      </c>
    </row>
    <row r="320" spans="1:11" x14ac:dyDescent="0.2">
      <c r="A320" s="55">
        <v>20131124</v>
      </c>
      <c r="B320" s="55" t="s">
        <v>42</v>
      </c>
      <c r="C320" s="54">
        <v>8</v>
      </c>
      <c r="D320" s="61" t="s">
        <v>13</v>
      </c>
      <c r="E320" s="58">
        <v>173</v>
      </c>
      <c r="F320" s="58">
        <v>149</v>
      </c>
      <c r="G320" s="58"/>
      <c r="H320" s="58">
        <f t="shared" si="27"/>
        <v>322</v>
      </c>
      <c r="I320" s="269">
        <f t="shared" si="28"/>
        <v>161</v>
      </c>
      <c r="J320" s="58"/>
      <c r="K320" s="269">
        <v>161</v>
      </c>
    </row>
    <row r="321" spans="1:11" x14ac:dyDescent="0.2">
      <c r="A321" s="55">
        <v>20111210</v>
      </c>
      <c r="B321" s="55" t="s">
        <v>42</v>
      </c>
      <c r="C321" s="54">
        <v>8</v>
      </c>
      <c r="D321" s="61" t="s">
        <v>12</v>
      </c>
      <c r="E321" s="58">
        <v>146</v>
      </c>
      <c r="F321" s="58">
        <v>161</v>
      </c>
      <c r="G321" s="58"/>
      <c r="H321" s="58">
        <f t="shared" si="27"/>
        <v>307</v>
      </c>
      <c r="I321" s="269">
        <f t="shared" si="28"/>
        <v>153.5</v>
      </c>
      <c r="J321" s="58"/>
      <c r="K321" s="269">
        <v>153.5</v>
      </c>
    </row>
    <row r="322" spans="1:11" x14ac:dyDescent="0.2">
      <c r="A322" s="55">
        <v>20131124</v>
      </c>
      <c r="B322" s="55" t="s">
        <v>42</v>
      </c>
      <c r="C322" s="54">
        <v>8</v>
      </c>
      <c r="D322" s="61" t="s">
        <v>79</v>
      </c>
      <c r="E322" s="58">
        <v>128</v>
      </c>
      <c r="F322" s="58">
        <v>167</v>
      </c>
      <c r="G322" s="58"/>
      <c r="H322" s="58">
        <f t="shared" si="27"/>
        <v>295</v>
      </c>
      <c r="I322" s="269">
        <f t="shared" si="28"/>
        <v>147.5</v>
      </c>
      <c r="J322" s="58"/>
      <c r="K322" s="269">
        <v>147.5</v>
      </c>
    </row>
    <row r="323" spans="1:11" x14ac:dyDescent="0.2">
      <c r="A323" s="55">
        <v>20111210</v>
      </c>
      <c r="B323" s="55" t="s">
        <v>42</v>
      </c>
      <c r="C323" s="54">
        <v>8</v>
      </c>
      <c r="D323" s="61" t="s">
        <v>77</v>
      </c>
      <c r="E323" s="58">
        <v>130</v>
      </c>
      <c r="F323" s="58">
        <v>160</v>
      </c>
      <c r="G323" s="58"/>
      <c r="H323" s="58">
        <f t="shared" si="27"/>
        <v>290</v>
      </c>
      <c r="I323" s="269">
        <f t="shared" si="28"/>
        <v>145</v>
      </c>
      <c r="J323" s="58"/>
      <c r="K323" s="269">
        <v>145</v>
      </c>
    </row>
    <row r="324" spans="1:11" x14ac:dyDescent="0.2">
      <c r="A324" s="55">
        <v>20121209</v>
      </c>
      <c r="B324" s="138" t="s">
        <v>42</v>
      </c>
      <c r="C324" s="54">
        <v>8</v>
      </c>
      <c r="D324" s="139" t="s">
        <v>78</v>
      </c>
      <c r="E324" s="54">
        <v>129</v>
      </c>
      <c r="F324" s="54">
        <v>119</v>
      </c>
      <c r="G324" s="61"/>
      <c r="H324" s="58">
        <f t="shared" si="27"/>
        <v>248</v>
      </c>
      <c r="I324" s="269">
        <f t="shared" si="28"/>
        <v>124</v>
      </c>
      <c r="J324" s="58"/>
      <c r="K324" s="269">
        <v>124</v>
      </c>
    </row>
    <row r="325" spans="1:11" x14ac:dyDescent="0.2">
      <c r="A325" s="55">
        <v>20130428</v>
      </c>
      <c r="B325" s="55" t="s">
        <v>42</v>
      </c>
      <c r="C325" s="54">
        <v>9</v>
      </c>
      <c r="D325" s="61" t="s">
        <v>9</v>
      </c>
      <c r="E325" s="58">
        <v>199</v>
      </c>
      <c r="F325" s="58">
        <v>210</v>
      </c>
      <c r="G325" s="58">
        <v>148</v>
      </c>
      <c r="H325" s="58">
        <f t="shared" si="27"/>
        <v>557</v>
      </c>
      <c r="I325" s="269">
        <f t="shared" si="28"/>
        <v>185.66666666666666</v>
      </c>
      <c r="J325" s="58"/>
      <c r="K325" s="269">
        <v>185.66666666666666</v>
      </c>
    </row>
    <row r="326" spans="1:11" x14ac:dyDescent="0.2">
      <c r="A326" s="55">
        <v>20101128</v>
      </c>
      <c r="B326" s="55" t="s">
        <v>42</v>
      </c>
      <c r="C326" s="54">
        <v>9</v>
      </c>
      <c r="D326" s="61" t="s">
        <v>29</v>
      </c>
      <c r="E326" s="58">
        <v>171</v>
      </c>
      <c r="F326" s="58">
        <v>176</v>
      </c>
      <c r="G326" s="58">
        <v>180</v>
      </c>
      <c r="H326" s="58">
        <f t="shared" si="27"/>
        <v>527</v>
      </c>
      <c r="I326" s="269">
        <f t="shared" si="28"/>
        <v>175.66666666666666</v>
      </c>
      <c r="J326" s="58"/>
      <c r="K326" s="269">
        <v>175.66666666666666</v>
      </c>
    </row>
    <row r="327" spans="1:11" x14ac:dyDescent="0.2">
      <c r="A327" s="55">
        <v>20141019</v>
      </c>
      <c r="B327" s="55" t="s">
        <v>42</v>
      </c>
      <c r="C327" s="54">
        <v>9</v>
      </c>
      <c r="D327" s="61" t="s">
        <v>9</v>
      </c>
      <c r="E327" s="58">
        <v>181</v>
      </c>
      <c r="F327" s="58">
        <v>156</v>
      </c>
      <c r="G327" s="58">
        <v>187</v>
      </c>
      <c r="H327" s="58">
        <v>524</v>
      </c>
      <c r="I327" s="269">
        <v>175</v>
      </c>
      <c r="J327" s="58"/>
      <c r="K327" s="269">
        <v>175</v>
      </c>
    </row>
    <row r="328" spans="1:11" x14ac:dyDescent="0.2">
      <c r="A328" s="55">
        <v>20131222</v>
      </c>
      <c r="B328" s="55" t="s">
        <v>42</v>
      </c>
      <c r="C328" s="54">
        <v>9</v>
      </c>
      <c r="D328" s="61" t="s">
        <v>37</v>
      </c>
      <c r="E328" s="58">
        <v>166</v>
      </c>
      <c r="F328" s="58">
        <v>162</v>
      </c>
      <c r="G328" s="58">
        <v>196</v>
      </c>
      <c r="H328" s="58">
        <v>524</v>
      </c>
      <c r="I328" s="269">
        <v>175</v>
      </c>
      <c r="J328" s="58"/>
      <c r="K328" s="269">
        <v>175</v>
      </c>
    </row>
    <row r="329" spans="1:11" x14ac:dyDescent="0.2">
      <c r="A329" s="55">
        <v>20140330</v>
      </c>
      <c r="B329" s="55" t="s">
        <v>42</v>
      </c>
      <c r="C329" s="54">
        <v>9</v>
      </c>
      <c r="D329" s="61" t="s">
        <v>14</v>
      </c>
      <c r="E329" s="58">
        <v>195</v>
      </c>
      <c r="F329" s="58">
        <v>156</v>
      </c>
      <c r="G329" s="58">
        <v>171</v>
      </c>
      <c r="H329" s="58">
        <v>522</v>
      </c>
      <c r="I329" s="269">
        <v>174</v>
      </c>
      <c r="J329" s="58"/>
      <c r="K329" s="269">
        <v>174</v>
      </c>
    </row>
    <row r="330" spans="1:11" x14ac:dyDescent="0.2">
      <c r="A330" s="55">
        <v>20131020</v>
      </c>
      <c r="B330" s="55" t="s">
        <v>42</v>
      </c>
      <c r="C330" s="54">
        <v>9</v>
      </c>
      <c r="D330" s="61" t="s">
        <v>30</v>
      </c>
      <c r="E330" s="58">
        <v>171</v>
      </c>
      <c r="F330" s="58">
        <v>147</v>
      </c>
      <c r="G330" s="58">
        <v>197</v>
      </c>
      <c r="H330" s="58">
        <f t="shared" ref="H330:H335" si="29">SUM(E330:G330)</f>
        <v>515</v>
      </c>
      <c r="I330" s="269">
        <f t="shared" ref="I330:I336" si="30">AVERAGE(E330:G330)</f>
        <v>171.66666666666666</v>
      </c>
      <c r="J330" s="58"/>
      <c r="K330" s="269">
        <v>171.66666666666666</v>
      </c>
    </row>
    <row r="331" spans="1:11" x14ac:dyDescent="0.2">
      <c r="A331" s="55">
        <v>20101219</v>
      </c>
      <c r="B331" s="55" t="s">
        <v>42</v>
      </c>
      <c r="C331" s="59">
        <v>9</v>
      </c>
      <c r="D331" s="61" t="s">
        <v>8</v>
      </c>
      <c r="E331" s="58">
        <v>155</v>
      </c>
      <c r="F331" s="58">
        <v>147</v>
      </c>
      <c r="G331" s="58">
        <v>210</v>
      </c>
      <c r="H331" s="58">
        <f t="shared" si="29"/>
        <v>512</v>
      </c>
      <c r="I331" s="269">
        <f t="shared" si="30"/>
        <v>170.66666666666666</v>
      </c>
      <c r="J331" s="58"/>
      <c r="K331" s="269">
        <v>170.66666666666666</v>
      </c>
    </row>
    <row r="332" spans="1:11" x14ac:dyDescent="0.2">
      <c r="A332" s="55">
        <v>20110509</v>
      </c>
      <c r="B332" s="55" t="s">
        <v>42</v>
      </c>
      <c r="C332" s="60">
        <v>9</v>
      </c>
      <c r="D332" s="61" t="s">
        <v>8</v>
      </c>
      <c r="E332" s="58">
        <v>174</v>
      </c>
      <c r="F332" s="58">
        <v>180</v>
      </c>
      <c r="G332" s="58">
        <v>149</v>
      </c>
      <c r="H332" s="58">
        <f t="shared" si="29"/>
        <v>503</v>
      </c>
      <c r="I332" s="269">
        <f t="shared" si="30"/>
        <v>167.66666666666666</v>
      </c>
      <c r="J332" s="58"/>
      <c r="K332" s="269">
        <v>167.66666666666666</v>
      </c>
    </row>
    <row r="333" spans="1:11" x14ac:dyDescent="0.2">
      <c r="A333" s="55">
        <v>20101212</v>
      </c>
      <c r="B333" s="55" t="s">
        <v>42</v>
      </c>
      <c r="C333" s="62">
        <v>9</v>
      </c>
      <c r="D333" s="61" t="s">
        <v>15</v>
      </c>
      <c r="E333" s="62">
        <v>188</v>
      </c>
      <c r="F333" s="62">
        <v>171</v>
      </c>
      <c r="G333" s="62">
        <v>143</v>
      </c>
      <c r="H333" s="58">
        <f t="shared" si="29"/>
        <v>502</v>
      </c>
      <c r="I333" s="269">
        <f t="shared" si="30"/>
        <v>167.33333333333334</v>
      </c>
      <c r="J333" s="58"/>
      <c r="K333" s="269">
        <v>167.33333333333334</v>
      </c>
    </row>
    <row r="334" spans="1:11" x14ac:dyDescent="0.2">
      <c r="A334" s="55">
        <v>20130303</v>
      </c>
      <c r="B334" s="55" t="s">
        <v>42</v>
      </c>
      <c r="C334" s="54">
        <v>9</v>
      </c>
      <c r="D334" s="61" t="s">
        <v>19</v>
      </c>
      <c r="E334" s="58">
        <v>161</v>
      </c>
      <c r="F334" s="58">
        <v>158</v>
      </c>
      <c r="G334" s="58">
        <v>175</v>
      </c>
      <c r="H334" s="58">
        <f t="shared" si="29"/>
        <v>494</v>
      </c>
      <c r="I334" s="269">
        <f t="shared" si="30"/>
        <v>164.66666666666666</v>
      </c>
      <c r="J334" s="58"/>
      <c r="K334" s="269">
        <v>164.66666666666666</v>
      </c>
    </row>
    <row r="335" spans="1:11" x14ac:dyDescent="0.2">
      <c r="A335" s="55">
        <v>20120226</v>
      </c>
      <c r="B335" s="55" t="s">
        <v>42</v>
      </c>
      <c r="C335" s="54">
        <v>9</v>
      </c>
      <c r="D335" s="61" t="s">
        <v>10</v>
      </c>
      <c r="E335" s="58">
        <v>169</v>
      </c>
      <c r="F335" s="58">
        <v>161</v>
      </c>
      <c r="G335" s="58">
        <v>160</v>
      </c>
      <c r="H335" s="58">
        <f t="shared" si="29"/>
        <v>490</v>
      </c>
      <c r="I335" s="269">
        <f t="shared" si="30"/>
        <v>163.33333333333334</v>
      </c>
      <c r="J335" s="58"/>
      <c r="K335" s="269">
        <v>163.33333333333334</v>
      </c>
    </row>
    <row r="336" spans="1:11" x14ac:dyDescent="0.2">
      <c r="A336" s="55">
        <v>20111106</v>
      </c>
      <c r="B336" s="55" t="s">
        <v>42</v>
      </c>
      <c r="C336" s="56">
        <v>9</v>
      </c>
      <c r="D336" s="61" t="s">
        <v>48</v>
      </c>
      <c r="E336" s="58">
        <v>156</v>
      </c>
      <c r="F336" s="58">
        <v>154</v>
      </c>
      <c r="G336" s="58">
        <v>173</v>
      </c>
      <c r="H336" s="58">
        <f>E336+F336+G336</f>
        <v>483</v>
      </c>
      <c r="I336" s="269">
        <f t="shared" si="30"/>
        <v>161</v>
      </c>
      <c r="J336" s="58"/>
      <c r="K336" s="269">
        <v>161</v>
      </c>
    </row>
    <row r="337" spans="1:11" x14ac:dyDescent="0.2">
      <c r="A337" s="55">
        <v>20140223</v>
      </c>
      <c r="B337" s="55" t="s">
        <v>42</v>
      </c>
      <c r="C337" s="54">
        <v>9</v>
      </c>
      <c r="D337" s="61" t="s">
        <v>88</v>
      </c>
      <c r="E337" s="58">
        <v>137</v>
      </c>
      <c r="F337" s="58">
        <v>144</v>
      </c>
      <c r="G337" s="58">
        <v>162</v>
      </c>
      <c r="H337" s="58">
        <f t="shared" ref="H337:H345" si="31">SUM(E337:G337)</f>
        <v>443</v>
      </c>
      <c r="I337" s="269">
        <f>ROUND(AVERAGE(E337:G337),0)</f>
        <v>148</v>
      </c>
      <c r="J337" s="58"/>
      <c r="K337" s="269">
        <v>148</v>
      </c>
    </row>
    <row r="338" spans="1:11" x14ac:dyDescent="0.2">
      <c r="A338" s="55">
        <v>20101212</v>
      </c>
      <c r="B338" s="55" t="s">
        <v>42</v>
      </c>
      <c r="C338" s="62">
        <v>9</v>
      </c>
      <c r="D338" s="61" t="s">
        <v>20</v>
      </c>
      <c r="E338" s="62">
        <v>127</v>
      </c>
      <c r="F338" s="62">
        <v>152</v>
      </c>
      <c r="G338" s="62">
        <v>128</v>
      </c>
      <c r="H338" s="58">
        <f t="shared" si="31"/>
        <v>407</v>
      </c>
      <c r="I338" s="269">
        <f t="shared" ref="I338:I345" si="32">AVERAGE(E338:G338)</f>
        <v>135.66666666666666</v>
      </c>
      <c r="J338" s="58"/>
      <c r="K338" s="269">
        <v>135.66666666666666</v>
      </c>
    </row>
    <row r="339" spans="1:11" x14ac:dyDescent="0.2">
      <c r="A339" s="55">
        <v>20121209</v>
      </c>
      <c r="B339" s="138" t="s">
        <v>42</v>
      </c>
      <c r="C339" s="54">
        <v>9</v>
      </c>
      <c r="D339" s="138" t="s">
        <v>13</v>
      </c>
      <c r="E339" s="54">
        <v>133</v>
      </c>
      <c r="F339" s="54">
        <v>192</v>
      </c>
      <c r="G339" s="61"/>
      <c r="H339" s="58">
        <f t="shared" si="31"/>
        <v>325</v>
      </c>
      <c r="I339" s="269">
        <f t="shared" si="32"/>
        <v>162.5</v>
      </c>
      <c r="J339" s="58"/>
      <c r="K339" s="269">
        <v>162.5</v>
      </c>
    </row>
    <row r="340" spans="1:11" x14ac:dyDescent="0.2">
      <c r="A340" s="55">
        <v>20131124</v>
      </c>
      <c r="B340" s="55" t="s">
        <v>42</v>
      </c>
      <c r="C340" s="54">
        <v>9</v>
      </c>
      <c r="D340" s="61" t="s">
        <v>115</v>
      </c>
      <c r="E340" s="58">
        <v>154</v>
      </c>
      <c r="F340" s="58">
        <v>161</v>
      </c>
      <c r="G340" s="58"/>
      <c r="H340" s="58">
        <f t="shared" si="31"/>
        <v>315</v>
      </c>
      <c r="I340" s="269">
        <f t="shared" si="32"/>
        <v>157.5</v>
      </c>
      <c r="J340" s="58"/>
      <c r="K340" s="269">
        <v>157.5</v>
      </c>
    </row>
    <row r="341" spans="1:11" x14ac:dyDescent="0.2">
      <c r="A341" s="55">
        <v>20111210</v>
      </c>
      <c r="B341" s="55" t="s">
        <v>42</v>
      </c>
      <c r="C341" s="54">
        <v>9</v>
      </c>
      <c r="D341" s="61" t="s">
        <v>23</v>
      </c>
      <c r="E341" s="58">
        <v>159</v>
      </c>
      <c r="F341" s="58">
        <v>136</v>
      </c>
      <c r="G341" s="58"/>
      <c r="H341" s="58">
        <f t="shared" si="31"/>
        <v>295</v>
      </c>
      <c r="I341" s="269">
        <f t="shared" si="32"/>
        <v>147.5</v>
      </c>
      <c r="J341" s="58"/>
      <c r="K341" s="269">
        <v>147.5</v>
      </c>
    </row>
    <row r="342" spans="1:11" x14ac:dyDescent="0.2">
      <c r="A342" s="55">
        <v>20131124</v>
      </c>
      <c r="B342" s="55" t="s">
        <v>42</v>
      </c>
      <c r="C342" s="54">
        <v>9</v>
      </c>
      <c r="D342" s="61" t="s">
        <v>134</v>
      </c>
      <c r="E342" s="58">
        <v>147</v>
      </c>
      <c r="F342" s="58">
        <v>135</v>
      </c>
      <c r="G342" s="58"/>
      <c r="H342" s="58">
        <f t="shared" si="31"/>
        <v>282</v>
      </c>
      <c r="I342" s="269">
        <f t="shared" si="32"/>
        <v>141</v>
      </c>
      <c r="J342" s="58"/>
      <c r="K342" s="269">
        <v>141</v>
      </c>
    </row>
    <row r="343" spans="1:11" x14ac:dyDescent="0.2">
      <c r="A343" s="55">
        <v>20111210</v>
      </c>
      <c r="B343" s="55" t="s">
        <v>42</v>
      </c>
      <c r="C343" s="54">
        <v>9</v>
      </c>
      <c r="D343" s="61" t="s">
        <v>87</v>
      </c>
      <c r="E343" s="58">
        <v>125</v>
      </c>
      <c r="F343" s="58">
        <v>124</v>
      </c>
      <c r="G343" s="58"/>
      <c r="H343" s="58">
        <f t="shared" si="31"/>
        <v>249</v>
      </c>
      <c r="I343" s="269">
        <f t="shared" si="32"/>
        <v>124.5</v>
      </c>
      <c r="J343" s="58"/>
      <c r="K343" s="269">
        <v>124.5</v>
      </c>
    </row>
    <row r="344" spans="1:11" x14ac:dyDescent="0.2">
      <c r="A344" s="55">
        <v>20121209</v>
      </c>
      <c r="B344" s="138" t="s">
        <v>42</v>
      </c>
      <c r="C344" s="54">
        <v>9</v>
      </c>
      <c r="D344" s="139" t="s">
        <v>20</v>
      </c>
      <c r="E344" s="54">
        <v>126</v>
      </c>
      <c r="F344" s="54">
        <v>113</v>
      </c>
      <c r="G344" s="61"/>
      <c r="H344" s="58">
        <f t="shared" si="31"/>
        <v>239</v>
      </c>
      <c r="I344" s="269">
        <f t="shared" si="32"/>
        <v>119.5</v>
      </c>
      <c r="J344" s="58"/>
      <c r="K344" s="269">
        <v>119.5</v>
      </c>
    </row>
    <row r="345" spans="1:11" x14ac:dyDescent="0.2">
      <c r="A345" s="55">
        <v>20130428</v>
      </c>
      <c r="B345" s="55" t="s">
        <v>42</v>
      </c>
      <c r="C345" s="54">
        <v>10</v>
      </c>
      <c r="D345" s="61" t="s">
        <v>19</v>
      </c>
      <c r="E345" s="58">
        <v>197</v>
      </c>
      <c r="F345" s="58">
        <v>179</v>
      </c>
      <c r="G345" s="58">
        <v>172</v>
      </c>
      <c r="H345" s="58">
        <f t="shared" si="31"/>
        <v>548</v>
      </c>
      <c r="I345" s="269">
        <f t="shared" si="32"/>
        <v>182.66666666666666</v>
      </c>
      <c r="J345" s="58"/>
      <c r="K345" s="269">
        <v>182.66666666666666</v>
      </c>
    </row>
    <row r="346" spans="1:11" x14ac:dyDescent="0.2">
      <c r="A346" s="55">
        <v>20140511</v>
      </c>
      <c r="B346" s="55" t="s">
        <v>42</v>
      </c>
      <c r="C346" s="54">
        <v>10</v>
      </c>
      <c r="D346" s="61" t="s">
        <v>79</v>
      </c>
      <c r="E346" s="58">
        <v>162</v>
      </c>
      <c r="F346" s="58">
        <v>174</v>
      </c>
      <c r="G346" s="58">
        <v>189</v>
      </c>
      <c r="H346" s="58">
        <v>525</v>
      </c>
      <c r="I346" s="269">
        <v>175</v>
      </c>
      <c r="J346" s="58"/>
      <c r="K346" s="269">
        <v>175</v>
      </c>
    </row>
    <row r="347" spans="1:11" x14ac:dyDescent="0.2">
      <c r="A347" s="55">
        <v>20141019</v>
      </c>
      <c r="B347" s="55" t="s">
        <v>42</v>
      </c>
      <c r="C347" s="54">
        <v>10</v>
      </c>
      <c r="D347" s="61" t="s">
        <v>10</v>
      </c>
      <c r="E347" s="58">
        <v>178</v>
      </c>
      <c r="F347" s="58">
        <v>164</v>
      </c>
      <c r="G347" s="58">
        <v>181</v>
      </c>
      <c r="H347" s="58">
        <v>523</v>
      </c>
      <c r="I347" s="269">
        <v>174</v>
      </c>
      <c r="J347" s="58"/>
      <c r="K347" s="269">
        <v>174</v>
      </c>
    </row>
    <row r="348" spans="1:11" x14ac:dyDescent="0.2">
      <c r="A348" s="55">
        <v>20140330</v>
      </c>
      <c r="B348" s="55" t="s">
        <v>42</v>
      </c>
      <c r="C348" s="54">
        <v>10</v>
      </c>
      <c r="D348" s="61" t="s">
        <v>115</v>
      </c>
      <c r="E348" s="58">
        <v>190</v>
      </c>
      <c r="F348" s="58">
        <v>161</v>
      </c>
      <c r="G348" s="58">
        <v>163</v>
      </c>
      <c r="H348" s="58">
        <v>514</v>
      </c>
      <c r="I348" s="269">
        <v>171</v>
      </c>
      <c r="J348" s="58"/>
      <c r="K348" s="269">
        <v>171</v>
      </c>
    </row>
    <row r="349" spans="1:11" x14ac:dyDescent="0.2">
      <c r="A349" s="55">
        <v>20131020</v>
      </c>
      <c r="B349" s="55" t="s">
        <v>42</v>
      </c>
      <c r="C349" s="54">
        <v>10</v>
      </c>
      <c r="D349" s="61" t="s">
        <v>8</v>
      </c>
      <c r="E349" s="58">
        <v>173</v>
      </c>
      <c r="F349" s="58">
        <v>169</v>
      </c>
      <c r="G349" s="58">
        <v>172</v>
      </c>
      <c r="H349" s="58">
        <f>SUM(E349:G349)</f>
        <v>514</v>
      </c>
      <c r="I349" s="269">
        <f>AVERAGE(E349:G349)</f>
        <v>171.33333333333334</v>
      </c>
      <c r="J349" s="58"/>
      <c r="K349" s="269">
        <v>171.33333333333334</v>
      </c>
    </row>
    <row r="350" spans="1:11" x14ac:dyDescent="0.2">
      <c r="A350" s="55">
        <v>20101128</v>
      </c>
      <c r="B350" s="55" t="s">
        <v>42</v>
      </c>
      <c r="C350" s="54">
        <v>10</v>
      </c>
      <c r="D350" s="61" t="s">
        <v>8</v>
      </c>
      <c r="E350" s="58">
        <v>173</v>
      </c>
      <c r="F350" s="58">
        <v>180</v>
      </c>
      <c r="G350" s="58">
        <v>158</v>
      </c>
      <c r="H350" s="58">
        <f>SUM(E350:G350)</f>
        <v>511</v>
      </c>
      <c r="I350" s="269">
        <f>AVERAGE(E350:G350)</f>
        <v>170.33333333333334</v>
      </c>
      <c r="J350" s="58"/>
      <c r="K350" s="269">
        <v>170.33333333333334</v>
      </c>
    </row>
    <row r="351" spans="1:11" x14ac:dyDescent="0.2">
      <c r="A351" s="55">
        <v>20101219</v>
      </c>
      <c r="B351" s="55" t="s">
        <v>42</v>
      </c>
      <c r="C351" s="59">
        <v>10</v>
      </c>
      <c r="D351" s="61" t="s">
        <v>9</v>
      </c>
      <c r="E351" s="58">
        <v>158</v>
      </c>
      <c r="F351" s="58">
        <v>164</v>
      </c>
      <c r="G351" s="58">
        <v>185</v>
      </c>
      <c r="H351" s="58">
        <f>SUM(E351:G351)</f>
        <v>507</v>
      </c>
      <c r="I351" s="269">
        <f>AVERAGE(E351:G351)</f>
        <v>169</v>
      </c>
      <c r="J351" s="58"/>
      <c r="K351" s="269">
        <v>169</v>
      </c>
    </row>
    <row r="352" spans="1:11" x14ac:dyDescent="0.2">
      <c r="A352" s="55">
        <v>20131222</v>
      </c>
      <c r="B352" s="55" t="s">
        <v>42</v>
      </c>
      <c r="C352" s="54">
        <v>10</v>
      </c>
      <c r="D352" s="61" t="s">
        <v>115</v>
      </c>
      <c r="E352" s="58">
        <v>175</v>
      </c>
      <c r="F352" s="58">
        <v>169</v>
      </c>
      <c r="G352" s="58">
        <v>155</v>
      </c>
      <c r="H352" s="58">
        <v>499</v>
      </c>
      <c r="I352" s="269">
        <v>166</v>
      </c>
      <c r="J352" s="58"/>
      <c r="K352" s="269">
        <v>166</v>
      </c>
    </row>
    <row r="353" spans="1:11" x14ac:dyDescent="0.2">
      <c r="A353" s="55">
        <v>20101212</v>
      </c>
      <c r="B353" s="55" t="s">
        <v>42</v>
      </c>
      <c r="C353" s="62">
        <v>10</v>
      </c>
      <c r="D353" s="61" t="s">
        <v>14</v>
      </c>
      <c r="E353" s="62">
        <v>219</v>
      </c>
      <c r="F353" s="62">
        <v>141</v>
      </c>
      <c r="G353" s="62">
        <v>138</v>
      </c>
      <c r="H353" s="58">
        <f>SUM(E353:G353)</f>
        <v>498</v>
      </c>
      <c r="I353" s="269">
        <f>AVERAGE(E353:G353)</f>
        <v>166</v>
      </c>
      <c r="J353" s="58"/>
      <c r="K353" s="269">
        <v>166</v>
      </c>
    </row>
    <row r="354" spans="1:11" x14ac:dyDescent="0.2">
      <c r="A354" s="55">
        <v>20130303</v>
      </c>
      <c r="B354" s="55" t="s">
        <v>42</v>
      </c>
      <c r="C354" s="54">
        <v>10</v>
      </c>
      <c r="D354" s="61" t="s">
        <v>28</v>
      </c>
      <c r="E354" s="58">
        <v>181</v>
      </c>
      <c r="F354" s="58">
        <v>147</v>
      </c>
      <c r="G354" s="58">
        <v>164</v>
      </c>
      <c r="H354" s="58">
        <f>SUM(E354:G354)</f>
        <v>492</v>
      </c>
      <c r="I354" s="269">
        <f>AVERAGE(E354:G354)</f>
        <v>164</v>
      </c>
      <c r="J354" s="58"/>
      <c r="K354" s="269">
        <v>164</v>
      </c>
    </row>
    <row r="355" spans="1:11" x14ac:dyDescent="0.2">
      <c r="A355" s="55">
        <v>20110509</v>
      </c>
      <c r="B355" s="55" t="s">
        <v>42</v>
      </c>
      <c r="C355" s="60">
        <v>10</v>
      </c>
      <c r="D355" s="61" t="s">
        <v>46</v>
      </c>
      <c r="E355" s="58">
        <v>156</v>
      </c>
      <c r="F355" s="58">
        <v>163</v>
      </c>
      <c r="G355" s="58">
        <v>171</v>
      </c>
      <c r="H355" s="58">
        <f>SUM(E355:G355)</f>
        <v>490</v>
      </c>
      <c r="I355" s="269">
        <f>AVERAGE(E355:G355)</f>
        <v>163.33333333333334</v>
      </c>
      <c r="J355" s="58"/>
      <c r="K355" s="269">
        <v>163.33333333333334</v>
      </c>
    </row>
    <row r="356" spans="1:11" x14ac:dyDescent="0.2">
      <c r="A356" s="55">
        <v>20120226</v>
      </c>
      <c r="B356" s="55" t="s">
        <v>42</v>
      </c>
      <c r="C356" s="54">
        <v>10</v>
      </c>
      <c r="D356" s="61" t="s">
        <v>23</v>
      </c>
      <c r="E356" s="58">
        <v>174</v>
      </c>
      <c r="F356" s="58">
        <v>151</v>
      </c>
      <c r="G356" s="58">
        <v>161</v>
      </c>
      <c r="H356" s="58">
        <f>SUM(E356:G356)</f>
        <v>486</v>
      </c>
      <c r="I356" s="269">
        <f>AVERAGE(E356:G356)</f>
        <v>162</v>
      </c>
      <c r="J356" s="58"/>
      <c r="K356" s="269">
        <v>162</v>
      </c>
    </row>
    <row r="357" spans="1:11" x14ac:dyDescent="0.2">
      <c r="A357" s="55">
        <v>20140223</v>
      </c>
      <c r="B357" s="55" t="s">
        <v>42</v>
      </c>
      <c r="C357" s="54">
        <v>10</v>
      </c>
      <c r="D357" s="61" t="s">
        <v>85</v>
      </c>
      <c r="E357" s="58">
        <v>160</v>
      </c>
      <c r="F357" s="58">
        <v>147</v>
      </c>
      <c r="G357" s="58">
        <v>171</v>
      </c>
      <c r="H357" s="58">
        <f>SUM(E357:G357)</f>
        <v>478</v>
      </c>
      <c r="I357" s="269">
        <f>ROUND(AVERAGE(E357:G357),0)</f>
        <v>159</v>
      </c>
      <c r="J357" s="58"/>
      <c r="K357" s="269">
        <v>159</v>
      </c>
    </row>
    <row r="358" spans="1:11" x14ac:dyDescent="0.2">
      <c r="A358" s="55">
        <v>20111106</v>
      </c>
      <c r="B358" s="55" t="s">
        <v>42</v>
      </c>
      <c r="C358" s="56">
        <v>10</v>
      </c>
      <c r="D358" s="61" t="s">
        <v>52</v>
      </c>
      <c r="E358" s="58">
        <v>148</v>
      </c>
      <c r="F358" s="58">
        <v>156</v>
      </c>
      <c r="G358" s="58">
        <v>155</v>
      </c>
      <c r="H358" s="58">
        <f>E358+F358+G358</f>
        <v>459</v>
      </c>
      <c r="I358" s="269">
        <f>AVERAGE(E358:G358)</f>
        <v>153</v>
      </c>
      <c r="J358" s="58"/>
      <c r="K358" s="269">
        <v>153</v>
      </c>
    </row>
    <row r="359" spans="1:11" x14ac:dyDescent="0.2">
      <c r="A359" s="55">
        <v>20140223</v>
      </c>
      <c r="B359" s="55" t="s">
        <v>42</v>
      </c>
      <c r="C359" s="54">
        <v>10</v>
      </c>
      <c r="D359" s="61" t="s">
        <v>8</v>
      </c>
      <c r="E359" s="58">
        <v>108</v>
      </c>
      <c r="F359" s="58">
        <v>184</v>
      </c>
      <c r="G359" s="58">
        <v>137</v>
      </c>
      <c r="H359" s="58">
        <f t="shared" ref="H359:H365" si="33">SUM(E359:G359)</f>
        <v>429</v>
      </c>
      <c r="I359" s="269">
        <f>ROUND(AVERAGE(E359:G359),0)</f>
        <v>143</v>
      </c>
      <c r="J359" s="58"/>
      <c r="K359" s="269">
        <v>143</v>
      </c>
    </row>
    <row r="360" spans="1:11" x14ac:dyDescent="0.2">
      <c r="A360" s="55">
        <v>20101212</v>
      </c>
      <c r="B360" s="55" t="s">
        <v>42</v>
      </c>
      <c r="C360" s="62">
        <v>10</v>
      </c>
      <c r="D360" s="61" t="s">
        <v>81</v>
      </c>
      <c r="E360" s="62">
        <v>116</v>
      </c>
      <c r="F360" s="62">
        <v>155</v>
      </c>
      <c r="G360" s="62">
        <v>125</v>
      </c>
      <c r="H360" s="58">
        <f t="shared" si="33"/>
        <v>396</v>
      </c>
      <c r="I360" s="269">
        <f t="shared" ref="I360:I365" si="34">AVERAGE(E360:G360)</f>
        <v>132</v>
      </c>
      <c r="J360" s="58"/>
      <c r="K360" s="269">
        <v>132</v>
      </c>
    </row>
    <row r="361" spans="1:11" x14ac:dyDescent="0.2">
      <c r="A361" s="55">
        <v>20121209</v>
      </c>
      <c r="B361" s="138" t="s">
        <v>42</v>
      </c>
      <c r="C361" s="54">
        <v>10</v>
      </c>
      <c r="D361" s="55" t="s">
        <v>52</v>
      </c>
      <c r="E361" s="54">
        <v>160</v>
      </c>
      <c r="F361" s="54">
        <v>161</v>
      </c>
      <c r="G361" s="61"/>
      <c r="H361" s="58">
        <f t="shared" si="33"/>
        <v>321</v>
      </c>
      <c r="I361" s="269">
        <f t="shared" si="34"/>
        <v>160.5</v>
      </c>
      <c r="J361" s="58"/>
      <c r="K361" s="269">
        <v>160.5</v>
      </c>
    </row>
    <row r="362" spans="1:11" x14ac:dyDescent="0.2">
      <c r="A362" s="55">
        <v>20131124</v>
      </c>
      <c r="B362" s="55" t="s">
        <v>42</v>
      </c>
      <c r="C362" s="54">
        <v>10</v>
      </c>
      <c r="D362" s="61" t="s">
        <v>29</v>
      </c>
      <c r="E362" s="58">
        <v>169</v>
      </c>
      <c r="F362" s="58">
        <v>142</v>
      </c>
      <c r="G362" s="58"/>
      <c r="H362" s="58">
        <f t="shared" si="33"/>
        <v>311</v>
      </c>
      <c r="I362" s="269">
        <f t="shared" si="34"/>
        <v>155.5</v>
      </c>
      <c r="J362" s="58"/>
      <c r="K362" s="269">
        <v>155.5</v>
      </c>
    </row>
    <row r="363" spans="1:11" x14ac:dyDescent="0.2">
      <c r="A363" s="55">
        <v>20131124</v>
      </c>
      <c r="B363" s="55" t="s">
        <v>42</v>
      </c>
      <c r="C363" s="54">
        <v>10</v>
      </c>
      <c r="D363" s="61" t="s">
        <v>99</v>
      </c>
      <c r="E363" s="58">
        <v>129</v>
      </c>
      <c r="F363" s="58">
        <v>148</v>
      </c>
      <c r="G363" s="58"/>
      <c r="H363" s="58">
        <f t="shared" si="33"/>
        <v>277</v>
      </c>
      <c r="I363" s="269">
        <f t="shared" si="34"/>
        <v>138.5</v>
      </c>
      <c r="J363" s="58"/>
      <c r="K363" s="269">
        <v>138.5</v>
      </c>
    </row>
    <row r="364" spans="1:11" x14ac:dyDescent="0.2">
      <c r="A364" s="55">
        <v>20121209</v>
      </c>
      <c r="B364" s="138" t="s">
        <v>42</v>
      </c>
      <c r="C364" s="54">
        <v>10</v>
      </c>
      <c r="D364" s="138" t="s">
        <v>98</v>
      </c>
      <c r="E364" s="54">
        <v>106</v>
      </c>
      <c r="F364" s="54">
        <v>125</v>
      </c>
      <c r="G364" s="61"/>
      <c r="H364" s="58">
        <f t="shared" si="33"/>
        <v>231</v>
      </c>
      <c r="I364" s="269">
        <f t="shared" si="34"/>
        <v>115.5</v>
      </c>
      <c r="J364" s="58"/>
      <c r="K364" s="269">
        <v>115.5</v>
      </c>
    </row>
    <row r="365" spans="1:11" x14ac:dyDescent="0.2">
      <c r="A365" s="55">
        <v>20130428</v>
      </c>
      <c r="B365" s="55" t="s">
        <v>42</v>
      </c>
      <c r="C365" s="54">
        <v>11</v>
      </c>
      <c r="D365" s="61" t="s">
        <v>23</v>
      </c>
      <c r="E365" s="58">
        <v>182</v>
      </c>
      <c r="F365" s="58">
        <v>159</v>
      </c>
      <c r="G365" s="58">
        <v>201</v>
      </c>
      <c r="H365" s="58">
        <f t="shared" si="33"/>
        <v>542</v>
      </c>
      <c r="I365" s="269">
        <f t="shared" si="34"/>
        <v>180.66666666666666</v>
      </c>
      <c r="J365" s="58"/>
      <c r="K365" s="269">
        <v>180.66666666666666</v>
      </c>
    </row>
    <row r="366" spans="1:11" x14ac:dyDescent="0.2">
      <c r="A366" s="55">
        <v>20140511</v>
      </c>
      <c r="B366" s="55" t="s">
        <v>42</v>
      </c>
      <c r="C366" s="54">
        <v>11</v>
      </c>
      <c r="D366" s="61" t="s">
        <v>30</v>
      </c>
      <c r="E366" s="58">
        <v>182</v>
      </c>
      <c r="F366" s="58">
        <v>172</v>
      </c>
      <c r="G366" s="58">
        <v>169</v>
      </c>
      <c r="H366" s="58">
        <v>523</v>
      </c>
      <c r="I366" s="269">
        <v>174</v>
      </c>
      <c r="J366" s="58"/>
      <c r="K366" s="269">
        <v>174</v>
      </c>
    </row>
    <row r="367" spans="1:11" x14ac:dyDescent="0.2">
      <c r="A367" s="55">
        <v>20141019</v>
      </c>
      <c r="B367" s="55" t="s">
        <v>42</v>
      </c>
      <c r="C367" s="54">
        <v>11</v>
      </c>
      <c r="D367" s="61" t="s">
        <v>115</v>
      </c>
      <c r="E367" s="58">
        <v>191</v>
      </c>
      <c r="F367" s="58">
        <v>165</v>
      </c>
      <c r="G367" s="58">
        <v>161</v>
      </c>
      <c r="H367" s="58">
        <v>517</v>
      </c>
      <c r="I367" s="269">
        <v>172</v>
      </c>
      <c r="J367" s="58"/>
      <c r="K367" s="269">
        <v>172</v>
      </c>
    </row>
    <row r="368" spans="1:11" x14ac:dyDescent="0.2">
      <c r="A368" s="55">
        <v>20141019</v>
      </c>
      <c r="B368" s="55" t="s">
        <v>42</v>
      </c>
      <c r="C368" s="54">
        <v>11</v>
      </c>
      <c r="D368" s="61" t="s">
        <v>37</v>
      </c>
      <c r="E368" s="58">
        <v>168</v>
      </c>
      <c r="F368" s="58">
        <v>179</v>
      </c>
      <c r="G368" s="58">
        <v>170</v>
      </c>
      <c r="H368" s="58">
        <v>517</v>
      </c>
      <c r="I368" s="269">
        <v>172</v>
      </c>
      <c r="J368" s="58"/>
      <c r="K368" s="269">
        <v>172</v>
      </c>
    </row>
    <row r="369" spans="1:11" x14ac:dyDescent="0.2">
      <c r="A369" s="55">
        <v>20141019</v>
      </c>
      <c r="B369" s="55" t="s">
        <v>42</v>
      </c>
      <c r="C369" s="54">
        <v>11</v>
      </c>
      <c r="D369" s="61" t="s">
        <v>15</v>
      </c>
      <c r="E369" s="58">
        <v>145</v>
      </c>
      <c r="F369" s="58">
        <v>180</v>
      </c>
      <c r="G369" s="58">
        <v>191</v>
      </c>
      <c r="H369" s="58">
        <v>516</v>
      </c>
      <c r="I369" s="269">
        <v>172</v>
      </c>
      <c r="J369" s="58"/>
      <c r="K369" s="269">
        <v>172</v>
      </c>
    </row>
    <row r="370" spans="1:11" x14ac:dyDescent="0.2">
      <c r="A370" s="55">
        <v>20131020</v>
      </c>
      <c r="B370" s="55" t="s">
        <v>42</v>
      </c>
      <c r="C370" s="54">
        <v>11</v>
      </c>
      <c r="D370" s="61" t="s">
        <v>22</v>
      </c>
      <c r="E370" s="58">
        <v>155</v>
      </c>
      <c r="F370" s="58">
        <v>201</v>
      </c>
      <c r="G370" s="58">
        <v>157</v>
      </c>
      <c r="H370" s="58">
        <f t="shared" ref="H370:H375" si="35">SUM(E370:G370)</f>
        <v>513</v>
      </c>
      <c r="I370" s="269">
        <f t="shared" ref="I370:I375" si="36">AVERAGE(E370:G370)</f>
        <v>171</v>
      </c>
      <c r="J370" s="58"/>
      <c r="K370" s="269">
        <v>171</v>
      </c>
    </row>
    <row r="371" spans="1:11" x14ac:dyDescent="0.2">
      <c r="A371" s="55">
        <v>20101128</v>
      </c>
      <c r="B371" s="55" t="s">
        <v>42</v>
      </c>
      <c r="C371" s="54">
        <v>11</v>
      </c>
      <c r="D371" s="61" t="s">
        <v>10</v>
      </c>
      <c r="E371" s="58">
        <v>169</v>
      </c>
      <c r="F371" s="58">
        <v>168</v>
      </c>
      <c r="G371" s="58">
        <v>166</v>
      </c>
      <c r="H371" s="58">
        <f t="shared" si="35"/>
        <v>503</v>
      </c>
      <c r="I371" s="269">
        <f t="shared" si="36"/>
        <v>167.66666666666666</v>
      </c>
      <c r="J371" s="58"/>
      <c r="K371" s="269">
        <v>167.66666666666666</v>
      </c>
    </row>
    <row r="372" spans="1:11" x14ac:dyDescent="0.2">
      <c r="A372" s="55">
        <v>20101219</v>
      </c>
      <c r="B372" s="55" t="s">
        <v>42</v>
      </c>
      <c r="C372" s="59">
        <v>11</v>
      </c>
      <c r="D372" s="61" t="s">
        <v>25</v>
      </c>
      <c r="E372" s="58">
        <v>157</v>
      </c>
      <c r="F372" s="58">
        <v>183</v>
      </c>
      <c r="G372" s="58">
        <v>159</v>
      </c>
      <c r="H372" s="58">
        <f t="shared" si="35"/>
        <v>499</v>
      </c>
      <c r="I372" s="269">
        <f t="shared" si="36"/>
        <v>166.33333333333334</v>
      </c>
      <c r="J372" s="58"/>
      <c r="K372" s="269">
        <v>166.33333333333334</v>
      </c>
    </row>
    <row r="373" spans="1:11" x14ac:dyDescent="0.2">
      <c r="A373" s="55">
        <v>20101212</v>
      </c>
      <c r="B373" s="55" t="s">
        <v>42</v>
      </c>
      <c r="C373" s="62">
        <v>11</v>
      </c>
      <c r="D373" s="61" t="s">
        <v>8</v>
      </c>
      <c r="E373" s="62">
        <v>178</v>
      </c>
      <c r="F373" s="62">
        <v>147</v>
      </c>
      <c r="G373" s="62">
        <v>167</v>
      </c>
      <c r="H373" s="58">
        <f t="shared" si="35"/>
        <v>492</v>
      </c>
      <c r="I373" s="269">
        <f t="shared" si="36"/>
        <v>164</v>
      </c>
      <c r="J373" s="58"/>
      <c r="K373" s="269">
        <v>164</v>
      </c>
    </row>
    <row r="374" spans="1:11" x14ac:dyDescent="0.2">
      <c r="A374" s="55">
        <v>20130303</v>
      </c>
      <c r="B374" s="55" t="s">
        <v>42</v>
      </c>
      <c r="C374" s="54">
        <v>11</v>
      </c>
      <c r="D374" s="61" t="s">
        <v>21</v>
      </c>
      <c r="E374" s="58">
        <v>148</v>
      </c>
      <c r="F374" s="58">
        <v>152</v>
      </c>
      <c r="G374" s="58">
        <v>188</v>
      </c>
      <c r="H374" s="58">
        <f t="shared" si="35"/>
        <v>488</v>
      </c>
      <c r="I374" s="269">
        <f t="shared" si="36"/>
        <v>162.66666666666666</v>
      </c>
      <c r="J374" s="58"/>
      <c r="K374" s="269">
        <v>162.66666666666666</v>
      </c>
    </row>
    <row r="375" spans="1:11" x14ac:dyDescent="0.2">
      <c r="A375" s="55">
        <v>20120226</v>
      </c>
      <c r="B375" s="55" t="s">
        <v>42</v>
      </c>
      <c r="C375" s="54">
        <v>11</v>
      </c>
      <c r="D375" s="61" t="s">
        <v>92</v>
      </c>
      <c r="E375" s="58">
        <v>165</v>
      </c>
      <c r="F375" s="58">
        <v>150</v>
      </c>
      <c r="G375" s="58">
        <v>162</v>
      </c>
      <c r="H375" s="58">
        <f t="shared" si="35"/>
        <v>477</v>
      </c>
      <c r="I375" s="269">
        <f t="shared" si="36"/>
        <v>159</v>
      </c>
      <c r="J375" s="58"/>
      <c r="K375" s="269">
        <v>159</v>
      </c>
    </row>
    <row r="376" spans="1:11" x14ac:dyDescent="0.2">
      <c r="A376" s="55">
        <v>20140330</v>
      </c>
      <c r="B376" s="55" t="s">
        <v>42</v>
      </c>
      <c r="C376" s="54">
        <v>11</v>
      </c>
      <c r="D376" s="61" t="s">
        <v>79</v>
      </c>
      <c r="E376" s="58">
        <v>161</v>
      </c>
      <c r="F376" s="58">
        <v>147</v>
      </c>
      <c r="G376" s="58">
        <v>167</v>
      </c>
      <c r="H376" s="58">
        <v>475</v>
      </c>
      <c r="I376" s="269">
        <v>158</v>
      </c>
      <c r="J376" s="58"/>
      <c r="K376" s="269">
        <v>158</v>
      </c>
    </row>
    <row r="377" spans="1:11" x14ac:dyDescent="0.2">
      <c r="A377" s="55">
        <v>20131222</v>
      </c>
      <c r="B377" s="55" t="s">
        <v>42</v>
      </c>
      <c r="C377" s="54">
        <v>11</v>
      </c>
      <c r="D377" s="61" t="s">
        <v>88</v>
      </c>
      <c r="E377" s="58">
        <v>145</v>
      </c>
      <c r="F377" s="58">
        <v>162</v>
      </c>
      <c r="G377" s="58">
        <v>167</v>
      </c>
      <c r="H377" s="58">
        <v>474</v>
      </c>
      <c r="I377" s="269">
        <v>158</v>
      </c>
      <c r="J377" s="58"/>
      <c r="K377" s="269">
        <v>158</v>
      </c>
    </row>
    <row r="378" spans="1:11" x14ac:dyDescent="0.2">
      <c r="A378" s="55">
        <v>20110509</v>
      </c>
      <c r="B378" s="55" t="s">
        <v>42</v>
      </c>
      <c r="C378" s="60">
        <v>11</v>
      </c>
      <c r="D378" s="61" t="s">
        <v>48</v>
      </c>
      <c r="E378" s="58">
        <v>144</v>
      </c>
      <c r="F378" s="58">
        <v>150</v>
      </c>
      <c r="G378" s="58">
        <v>150</v>
      </c>
      <c r="H378" s="58">
        <f>SUM(E378:G378)</f>
        <v>444</v>
      </c>
      <c r="I378" s="269">
        <f t="shared" ref="I378:I385" si="37">AVERAGE(E378:G378)</f>
        <v>148</v>
      </c>
      <c r="J378" s="58"/>
      <c r="K378" s="269">
        <v>148</v>
      </c>
    </row>
    <row r="379" spans="1:11" x14ac:dyDescent="0.2">
      <c r="A379" s="55">
        <v>20111106</v>
      </c>
      <c r="B379" s="55" t="s">
        <v>42</v>
      </c>
      <c r="C379" s="56">
        <v>11</v>
      </c>
      <c r="D379" s="61" t="s">
        <v>28</v>
      </c>
      <c r="E379" s="58">
        <v>168</v>
      </c>
      <c r="F379" s="58">
        <v>155</v>
      </c>
      <c r="G379" s="58">
        <v>120</v>
      </c>
      <c r="H379" s="58">
        <f>E379+F379+G379</f>
        <v>443</v>
      </c>
      <c r="I379" s="269">
        <f t="shared" si="37"/>
        <v>147.66666666666666</v>
      </c>
      <c r="J379" s="58"/>
      <c r="K379" s="269">
        <v>147.66666666666666</v>
      </c>
    </row>
    <row r="380" spans="1:11" x14ac:dyDescent="0.2">
      <c r="A380" s="55">
        <v>20101212</v>
      </c>
      <c r="B380" s="55" t="s">
        <v>42</v>
      </c>
      <c r="C380" s="62">
        <v>11</v>
      </c>
      <c r="D380" s="61" t="s">
        <v>82</v>
      </c>
      <c r="E380" s="62">
        <v>92</v>
      </c>
      <c r="F380" s="62">
        <v>153</v>
      </c>
      <c r="G380" s="62">
        <v>130</v>
      </c>
      <c r="H380" s="58">
        <f t="shared" ref="H380:H385" si="38">SUM(E380:G380)</f>
        <v>375</v>
      </c>
      <c r="I380" s="269">
        <f t="shared" si="37"/>
        <v>125</v>
      </c>
      <c r="J380" s="58"/>
      <c r="K380" s="269">
        <v>125</v>
      </c>
    </row>
    <row r="381" spans="1:11" x14ac:dyDescent="0.2">
      <c r="A381" s="55">
        <v>20121209</v>
      </c>
      <c r="B381" s="138" t="s">
        <v>42</v>
      </c>
      <c r="C381" s="54">
        <v>11</v>
      </c>
      <c r="D381" s="55" t="s">
        <v>25</v>
      </c>
      <c r="E381" s="54">
        <v>148</v>
      </c>
      <c r="F381" s="54">
        <v>160</v>
      </c>
      <c r="G381" s="61"/>
      <c r="H381" s="58">
        <f t="shared" si="38"/>
        <v>308</v>
      </c>
      <c r="I381" s="269">
        <f t="shared" si="37"/>
        <v>154</v>
      </c>
      <c r="J381" s="58"/>
      <c r="K381" s="269">
        <v>154</v>
      </c>
    </row>
    <row r="382" spans="1:11" x14ac:dyDescent="0.2">
      <c r="A382" s="55">
        <v>20131124</v>
      </c>
      <c r="B382" s="55" t="s">
        <v>42</v>
      </c>
      <c r="C382" s="54">
        <v>11</v>
      </c>
      <c r="D382" s="61" t="s">
        <v>126</v>
      </c>
      <c r="E382" s="58">
        <v>133</v>
      </c>
      <c r="F382" s="58">
        <v>163</v>
      </c>
      <c r="G382" s="58"/>
      <c r="H382" s="58">
        <f t="shared" si="38"/>
        <v>296</v>
      </c>
      <c r="I382" s="269">
        <f t="shared" si="37"/>
        <v>148</v>
      </c>
      <c r="J382" s="58"/>
      <c r="K382" s="269">
        <v>148</v>
      </c>
    </row>
    <row r="383" spans="1:11" x14ac:dyDescent="0.2">
      <c r="A383" s="55">
        <v>20131124</v>
      </c>
      <c r="B383" s="55" t="s">
        <v>42</v>
      </c>
      <c r="C383" s="54">
        <v>11</v>
      </c>
      <c r="D383" s="61" t="s">
        <v>97</v>
      </c>
      <c r="E383" s="58">
        <v>132</v>
      </c>
      <c r="F383" s="58">
        <v>143</v>
      </c>
      <c r="G383" s="58"/>
      <c r="H383" s="58">
        <f t="shared" si="38"/>
        <v>275</v>
      </c>
      <c r="I383" s="269">
        <f t="shared" si="37"/>
        <v>137.5</v>
      </c>
      <c r="J383" s="58"/>
      <c r="K383" s="269">
        <v>137.5</v>
      </c>
    </row>
    <row r="384" spans="1:11" x14ac:dyDescent="0.2">
      <c r="A384" s="55">
        <v>20121209</v>
      </c>
      <c r="B384" s="138" t="s">
        <v>42</v>
      </c>
      <c r="C384" s="54">
        <v>11</v>
      </c>
      <c r="D384" s="139" t="s">
        <v>7</v>
      </c>
      <c r="E384" s="54">
        <v>98</v>
      </c>
      <c r="F384" s="54">
        <v>129</v>
      </c>
      <c r="G384" s="61"/>
      <c r="H384" s="58">
        <f t="shared" si="38"/>
        <v>227</v>
      </c>
      <c r="I384" s="269">
        <f t="shared" si="37"/>
        <v>113.5</v>
      </c>
      <c r="J384" s="58"/>
      <c r="K384" s="269">
        <v>113.5</v>
      </c>
    </row>
    <row r="385" spans="1:11" x14ac:dyDescent="0.2">
      <c r="A385" s="55">
        <v>20130428</v>
      </c>
      <c r="B385" s="55" t="s">
        <v>42</v>
      </c>
      <c r="C385" s="54">
        <v>12</v>
      </c>
      <c r="D385" s="61" t="s">
        <v>115</v>
      </c>
      <c r="E385" s="58">
        <v>167</v>
      </c>
      <c r="F385" s="58">
        <v>194</v>
      </c>
      <c r="G385" s="58">
        <v>172</v>
      </c>
      <c r="H385" s="58">
        <f t="shared" si="38"/>
        <v>533</v>
      </c>
      <c r="I385" s="269">
        <f t="shared" si="37"/>
        <v>177.66666666666666</v>
      </c>
      <c r="J385" s="58"/>
      <c r="K385" s="269">
        <v>177.66666666666666</v>
      </c>
    </row>
    <row r="386" spans="1:11" x14ac:dyDescent="0.2">
      <c r="A386" s="55">
        <v>20140511</v>
      </c>
      <c r="B386" s="55" t="s">
        <v>42</v>
      </c>
      <c r="C386" s="54">
        <v>12</v>
      </c>
      <c r="D386" s="61" t="s">
        <v>23</v>
      </c>
      <c r="E386" s="58">
        <v>183</v>
      </c>
      <c r="F386" s="58">
        <v>178</v>
      </c>
      <c r="G386" s="58">
        <v>158</v>
      </c>
      <c r="H386" s="58">
        <v>519</v>
      </c>
      <c r="I386" s="269">
        <v>173</v>
      </c>
      <c r="J386" s="58"/>
      <c r="K386" s="269">
        <v>173</v>
      </c>
    </row>
    <row r="387" spans="1:11" x14ac:dyDescent="0.2">
      <c r="A387" s="55">
        <v>20130303</v>
      </c>
      <c r="B387" s="55" t="s">
        <v>42</v>
      </c>
      <c r="C387" s="54">
        <v>12</v>
      </c>
      <c r="D387" s="61" t="s">
        <v>15</v>
      </c>
      <c r="E387" s="58">
        <v>144</v>
      </c>
      <c r="F387" s="58">
        <v>146</v>
      </c>
      <c r="G387" s="58">
        <v>198</v>
      </c>
      <c r="H387" s="58">
        <f t="shared" ref="H387:H392" si="39">SUM(E387:G387)</f>
        <v>488</v>
      </c>
      <c r="I387" s="269">
        <f>AVERAGE(E387:G387)</f>
        <v>162.66666666666666</v>
      </c>
      <c r="J387" s="58"/>
      <c r="K387" s="269">
        <v>162.66666666666666</v>
      </c>
    </row>
    <row r="388" spans="1:11" x14ac:dyDescent="0.2">
      <c r="A388" s="55">
        <v>20101219</v>
      </c>
      <c r="B388" s="55" t="s">
        <v>42</v>
      </c>
      <c r="C388" s="59">
        <v>12</v>
      </c>
      <c r="D388" s="61" t="s">
        <v>21</v>
      </c>
      <c r="E388" s="58">
        <v>149</v>
      </c>
      <c r="F388" s="58">
        <v>157</v>
      </c>
      <c r="G388" s="58">
        <v>181</v>
      </c>
      <c r="H388" s="58">
        <f t="shared" si="39"/>
        <v>487</v>
      </c>
      <c r="I388" s="269">
        <f>AVERAGE(E388:G388)</f>
        <v>162.33333333333334</v>
      </c>
      <c r="J388" s="58"/>
      <c r="K388" s="269">
        <v>162.33333333333334</v>
      </c>
    </row>
    <row r="389" spans="1:11" x14ac:dyDescent="0.2">
      <c r="A389" s="55">
        <v>20131020</v>
      </c>
      <c r="B389" s="55" t="s">
        <v>42</v>
      </c>
      <c r="C389" s="54">
        <v>12</v>
      </c>
      <c r="D389" s="61" t="s">
        <v>21</v>
      </c>
      <c r="E389" s="58">
        <v>149</v>
      </c>
      <c r="F389" s="58">
        <v>185</v>
      </c>
      <c r="G389" s="58">
        <v>145</v>
      </c>
      <c r="H389" s="58">
        <f t="shared" si="39"/>
        <v>479</v>
      </c>
      <c r="I389" s="269">
        <f>AVERAGE(E389:G389)</f>
        <v>159.66666666666666</v>
      </c>
      <c r="J389" s="58"/>
      <c r="K389" s="269">
        <v>159.66666666666666</v>
      </c>
    </row>
    <row r="390" spans="1:11" x14ac:dyDescent="0.2">
      <c r="A390" s="55">
        <v>20101212</v>
      </c>
      <c r="B390" s="55" t="s">
        <v>42</v>
      </c>
      <c r="C390" s="62">
        <v>12</v>
      </c>
      <c r="D390" s="61" t="s">
        <v>67</v>
      </c>
      <c r="E390" s="62">
        <v>134</v>
      </c>
      <c r="F390" s="62">
        <v>178</v>
      </c>
      <c r="G390" s="62">
        <v>163</v>
      </c>
      <c r="H390" s="58">
        <f t="shared" si="39"/>
        <v>475</v>
      </c>
      <c r="I390" s="269">
        <f>AVERAGE(E390:G390)</f>
        <v>158.33333333333334</v>
      </c>
      <c r="J390" s="58"/>
      <c r="K390" s="269">
        <v>158.33333333333334</v>
      </c>
    </row>
    <row r="391" spans="1:11" x14ac:dyDescent="0.2">
      <c r="A391" s="55">
        <v>20140223</v>
      </c>
      <c r="B391" s="55" t="s">
        <v>42</v>
      </c>
      <c r="C391" s="54">
        <v>12</v>
      </c>
      <c r="D391" s="61" t="s">
        <v>47</v>
      </c>
      <c r="E391" s="58">
        <v>158</v>
      </c>
      <c r="F391" s="58">
        <v>151</v>
      </c>
      <c r="G391" s="58">
        <v>158</v>
      </c>
      <c r="H391" s="58">
        <f t="shared" si="39"/>
        <v>467</v>
      </c>
      <c r="I391" s="269">
        <f>ROUND(AVERAGE(E391:G391),0)</f>
        <v>156</v>
      </c>
      <c r="J391" s="58"/>
      <c r="K391" s="269">
        <v>156</v>
      </c>
    </row>
    <row r="392" spans="1:11" x14ac:dyDescent="0.2">
      <c r="A392" s="55">
        <v>20120226</v>
      </c>
      <c r="B392" s="55" t="s">
        <v>42</v>
      </c>
      <c r="C392" s="54">
        <v>12</v>
      </c>
      <c r="D392" s="61" t="s">
        <v>27</v>
      </c>
      <c r="E392" s="58">
        <v>146</v>
      </c>
      <c r="F392" s="58">
        <v>159</v>
      </c>
      <c r="G392" s="58">
        <v>155</v>
      </c>
      <c r="H392" s="58">
        <f t="shared" si="39"/>
        <v>460</v>
      </c>
      <c r="I392" s="269">
        <f>AVERAGE(E392:G392)</f>
        <v>153.33333333333334</v>
      </c>
      <c r="J392" s="58"/>
      <c r="K392" s="269">
        <v>153.33333333333334</v>
      </c>
    </row>
    <row r="393" spans="1:11" x14ac:dyDescent="0.2">
      <c r="A393" s="55">
        <v>20140330</v>
      </c>
      <c r="B393" s="55" t="s">
        <v>42</v>
      </c>
      <c r="C393" s="54">
        <v>12</v>
      </c>
      <c r="D393" s="61" t="s">
        <v>28</v>
      </c>
      <c r="E393" s="58">
        <v>162</v>
      </c>
      <c r="F393" s="58">
        <v>132</v>
      </c>
      <c r="G393" s="58">
        <v>160</v>
      </c>
      <c r="H393" s="58">
        <v>454</v>
      </c>
      <c r="I393" s="269">
        <v>151</v>
      </c>
      <c r="J393" s="58"/>
      <c r="K393" s="269">
        <v>151</v>
      </c>
    </row>
    <row r="394" spans="1:11" x14ac:dyDescent="0.2">
      <c r="A394" s="55">
        <v>20110509</v>
      </c>
      <c r="B394" s="55" t="s">
        <v>42</v>
      </c>
      <c r="C394" s="60">
        <v>12</v>
      </c>
      <c r="D394" s="61" t="s">
        <v>16</v>
      </c>
      <c r="E394" s="58">
        <v>156</v>
      </c>
      <c r="F394" s="58">
        <v>151</v>
      </c>
      <c r="G394" s="58">
        <v>133</v>
      </c>
      <c r="H394" s="58">
        <f>SUM(E394:G394)</f>
        <v>440</v>
      </c>
      <c r="I394" s="269">
        <f>AVERAGE(E394:G394)</f>
        <v>146.66666666666666</v>
      </c>
      <c r="J394" s="58"/>
      <c r="K394" s="269">
        <v>146.66666666666666</v>
      </c>
    </row>
    <row r="395" spans="1:11" x14ac:dyDescent="0.2">
      <c r="A395" s="55">
        <v>20101128</v>
      </c>
      <c r="B395" s="55" t="s">
        <v>42</v>
      </c>
      <c r="C395" s="54">
        <v>12</v>
      </c>
      <c r="D395" s="61" t="s">
        <v>17</v>
      </c>
      <c r="E395" s="58">
        <v>140</v>
      </c>
      <c r="F395" s="58">
        <v>148</v>
      </c>
      <c r="G395" s="58">
        <v>143</v>
      </c>
      <c r="H395" s="58">
        <f>SUM(E395:G395)</f>
        <v>431</v>
      </c>
      <c r="I395" s="269">
        <f>AVERAGE(E395:G395)</f>
        <v>143.66666666666666</v>
      </c>
      <c r="J395" s="58"/>
      <c r="K395" s="269">
        <v>143.66666666666666</v>
      </c>
    </row>
    <row r="396" spans="1:11" x14ac:dyDescent="0.2">
      <c r="A396" s="55">
        <v>20111106</v>
      </c>
      <c r="B396" s="55" t="s">
        <v>42</v>
      </c>
      <c r="C396" s="56">
        <v>12</v>
      </c>
      <c r="D396" s="61" t="s">
        <v>41</v>
      </c>
      <c r="E396" s="58">
        <v>132</v>
      </c>
      <c r="F396" s="58">
        <v>127</v>
      </c>
      <c r="G396" s="58">
        <v>168</v>
      </c>
      <c r="H396" s="58">
        <f>E396+F396+G396</f>
        <v>427</v>
      </c>
      <c r="I396" s="269">
        <f>AVERAGE(E396:G396)</f>
        <v>142.33333333333334</v>
      </c>
      <c r="J396" s="58"/>
      <c r="K396" s="269">
        <v>142.33333333333334</v>
      </c>
    </row>
    <row r="397" spans="1:11" x14ac:dyDescent="0.2">
      <c r="A397" s="55">
        <v>20131222</v>
      </c>
      <c r="B397" s="55" t="s">
        <v>42</v>
      </c>
      <c r="C397" s="54">
        <v>12</v>
      </c>
      <c r="D397" s="61" t="s">
        <v>30</v>
      </c>
      <c r="E397" s="58">
        <v>123</v>
      </c>
      <c r="F397" s="58">
        <v>154</v>
      </c>
      <c r="G397" s="58">
        <v>132</v>
      </c>
      <c r="H397" s="58">
        <v>409</v>
      </c>
      <c r="I397" s="269">
        <v>136</v>
      </c>
      <c r="J397" s="58"/>
      <c r="K397" s="269">
        <v>136</v>
      </c>
    </row>
    <row r="398" spans="1:11" x14ac:dyDescent="0.2">
      <c r="A398" s="55">
        <v>20101212</v>
      </c>
      <c r="B398" s="55" t="s">
        <v>42</v>
      </c>
      <c r="C398" s="62">
        <v>12</v>
      </c>
      <c r="D398" s="61" t="s">
        <v>26</v>
      </c>
      <c r="E398" s="62">
        <v>112</v>
      </c>
      <c r="F398" s="62">
        <v>126</v>
      </c>
      <c r="G398" s="62">
        <v>129</v>
      </c>
      <c r="H398" s="58">
        <f>SUM(E398:G398)</f>
        <v>367</v>
      </c>
      <c r="I398" s="269">
        <f>AVERAGE(E398:G398)</f>
        <v>122.33333333333333</v>
      </c>
      <c r="J398" s="58"/>
      <c r="K398" s="269">
        <v>122.33333333333333</v>
      </c>
    </row>
    <row r="399" spans="1:11" x14ac:dyDescent="0.2">
      <c r="A399" s="55">
        <v>20121209</v>
      </c>
      <c r="B399" s="138" t="s">
        <v>42</v>
      </c>
      <c r="C399" s="54">
        <v>12</v>
      </c>
      <c r="D399" s="55" t="s">
        <v>100</v>
      </c>
      <c r="E399" s="54">
        <v>168</v>
      </c>
      <c r="F399" s="54">
        <v>125</v>
      </c>
      <c r="G399" s="61"/>
      <c r="H399" s="58">
        <f>SUM(E399:G399)</f>
        <v>293</v>
      </c>
      <c r="I399" s="269">
        <f>AVERAGE(E399:G399)</f>
        <v>146.5</v>
      </c>
      <c r="J399" s="58"/>
      <c r="K399" s="269">
        <v>146.5</v>
      </c>
    </row>
    <row r="400" spans="1:11" x14ac:dyDescent="0.2">
      <c r="A400" s="55">
        <v>20131124</v>
      </c>
      <c r="B400" s="55" t="s">
        <v>42</v>
      </c>
      <c r="C400" s="54">
        <v>12</v>
      </c>
      <c r="D400" s="61" t="s">
        <v>84</v>
      </c>
      <c r="E400" s="58">
        <v>155</v>
      </c>
      <c r="F400" s="58">
        <v>116</v>
      </c>
      <c r="G400" s="58"/>
      <c r="H400" s="58">
        <f>SUM(E400:G400)</f>
        <v>271</v>
      </c>
      <c r="I400" s="269">
        <f>AVERAGE(E400:G400)</f>
        <v>135.5</v>
      </c>
      <c r="J400" s="58"/>
      <c r="K400" s="269">
        <v>135.5</v>
      </c>
    </row>
    <row r="401" spans="1:11" x14ac:dyDescent="0.2">
      <c r="A401" s="55">
        <v>20131124</v>
      </c>
      <c r="B401" s="55" t="s">
        <v>42</v>
      </c>
      <c r="C401" s="54">
        <v>12</v>
      </c>
      <c r="D401" s="61" t="s">
        <v>21</v>
      </c>
      <c r="E401" s="58">
        <v>115</v>
      </c>
      <c r="F401" s="58">
        <v>142</v>
      </c>
      <c r="G401" s="58"/>
      <c r="H401" s="58">
        <f>SUM(E401:G401)</f>
        <v>257</v>
      </c>
      <c r="I401" s="269">
        <f>AVERAGE(E401:G401)</f>
        <v>128.5</v>
      </c>
      <c r="J401" s="58"/>
      <c r="K401" s="269">
        <v>128.5</v>
      </c>
    </row>
    <row r="402" spans="1:11" x14ac:dyDescent="0.2">
      <c r="A402" s="55">
        <v>20130428</v>
      </c>
      <c r="B402" s="55" t="s">
        <v>42</v>
      </c>
      <c r="C402" s="54">
        <v>13</v>
      </c>
      <c r="D402" s="61" t="s">
        <v>25</v>
      </c>
      <c r="E402" s="58">
        <v>181</v>
      </c>
      <c r="F402" s="58">
        <v>168</v>
      </c>
      <c r="G402" s="58">
        <v>182</v>
      </c>
      <c r="H402" s="58">
        <f>SUM(E402:G402)</f>
        <v>531</v>
      </c>
      <c r="I402" s="269">
        <f>AVERAGE(E402:G402)</f>
        <v>177</v>
      </c>
      <c r="J402" s="58"/>
      <c r="K402" s="269">
        <v>177</v>
      </c>
    </row>
    <row r="403" spans="1:11" x14ac:dyDescent="0.2">
      <c r="A403" s="55">
        <v>20140511</v>
      </c>
      <c r="B403" s="55" t="s">
        <v>42</v>
      </c>
      <c r="C403" s="54">
        <v>13</v>
      </c>
      <c r="D403" s="61" t="s">
        <v>9</v>
      </c>
      <c r="E403" s="58">
        <v>163</v>
      </c>
      <c r="F403" s="58">
        <v>177</v>
      </c>
      <c r="G403" s="58">
        <v>176</v>
      </c>
      <c r="H403" s="58">
        <v>516</v>
      </c>
      <c r="I403" s="269">
        <v>172</v>
      </c>
      <c r="J403" s="58"/>
      <c r="K403" s="269">
        <v>172</v>
      </c>
    </row>
    <row r="404" spans="1:11" x14ac:dyDescent="0.2">
      <c r="A404" s="55">
        <v>20130303</v>
      </c>
      <c r="B404" s="55" t="s">
        <v>42</v>
      </c>
      <c r="C404" s="54">
        <v>13</v>
      </c>
      <c r="D404" s="61" t="s">
        <v>70</v>
      </c>
      <c r="E404" s="58">
        <v>193</v>
      </c>
      <c r="F404" s="58">
        <v>155</v>
      </c>
      <c r="G404" s="58">
        <v>137</v>
      </c>
      <c r="H404" s="58">
        <f t="shared" ref="H404:H409" si="40">SUM(E404:G404)</f>
        <v>485</v>
      </c>
      <c r="I404" s="269">
        <f>AVERAGE(E404:G404)</f>
        <v>161.66666666666666</v>
      </c>
      <c r="J404" s="58"/>
      <c r="K404" s="269">
        <v>161.66666666666666</v>
      </c>
    </row>
    <row r="405" spans="1:11" x14ac:dyDescent="0.2">
      <c r="A405" s="55">
        <v>20131020</v>
      </c>
      <c r="B405" s="55" t="s">
        <v>42</v>
      </c>
      <c r="C405" s="54">
        <v>13</v>
      </c>
      <c r="D405" s="61" t="s">
        <v>27</v>
      </c>
      <c r="E405" s="58">
        <v>169</v>
      </c>
      <c r="F405" s="58">
        <v>150</v>
      </c>
      <c r="G405" s="58">
        <v>158</v>
      </c>
      <c r="H405" s="58">
        <f t="shared" si="40"/>
        <v>477</v>
      </c>
      <c r="I405" s="269">
        <f>AVERAGE(E405:G405)</f>
        <v>159</v>
      </c>
      <c r="J405" s="58"/>
      <c r="K405" s="269">
        <v>159</v>
      </c>
    </row>
    <row r="406" spans="1:11" x14ac:dyDescent="0.2">
      <c r="A406" s="55">
        <v>20101212</v>
      </c>
      <c r="B406" s="55" t="s">
        <v>42</v>
      </c>
      <c r="C406" s="62">
        <v>13</v>
      </c>
      <c r="D406" s="61" t="s">
        <v>68</v>
      </c>
      <c r="E406" s="62">
        <v>131</v>
      </c>
      <c r="F406" s="62">
        <v>162</v>
      </c>
      <c r="G406" s="62">
        <v>159</v>
      </c>
      <c r="H406" s="58">
        <f t="shared" si="40"/>
        <v>452</v>
      </c>
      <c r="I406" s="269">
        <f>AVERAGE(E406:G406)</f>
        <v>150.66666666666666</v>
      </c>
      <c r="J406" s="58"/>
      <c r="K406" s="269">
        <v>150.66666666666666</v>
      </c>
    </row>
    <row r="407" spans="1:11" x14ac:dyDescent="0.2">
      <c r="A407" s="55">
        <v>20140223</v>
      </c>
      <c r="B407" s="55" t="s">
        <v>42</v>
      </c>
      <c r="C407" s="54">
        <v>13</v>
      </c>
      <c r="D407" s="61" t="s">
        <v>37</v>
      </c>
      <c r="E407" s="58">
        <v>167</v>
      </c>
      <c r="F407" s="58">
        <v>139</v>
      </c>
      <c r="G407" s="58">
        <v>120</v>
      </c>
      <c r="H407" s="58">
        <f t="shared" si="40"/>
        <v>426</v>
      </c>
      <c r="I407" s="269">
        <f>ROUND(AVERAGE(E407:G407),0)</f>
        <v>142</v>
      </c>
      <c r="J407" s="58"/>
      <c r="K407" s="269">
        <v>142</v>
      </c>
    </row>
    <row r="408" spans="1:11" x14ac:dyDescent="0.2">
      <c r="A408" s="55">
        <v>20101212</v>
      </c>
      <c r="B408" s="55" t="s">
        <v>42</v>
      </c>
      <c r="C408" s="62">
        <v>13</v>
      </c>
      <c r="D408" s="61" t="s">
        <v>83</v>
      </c>
      <c r="E408" s="62">
        <v>135</v>
      </c>
      <c r="F408" s="62">
        <v>99</v>
      </c>
      <c r="G408" s="62">
        <v>121</v>
      </c>
      <c r="H408" s="58">
        <f t="shared" si="40"/>
        <v>355</v>
      </c>
      <c r="I408" s="269">
        <f>AVERAGE(E408:G408)</f>
        <v>118.33333333333333</v>
      </c>
      <c r="J408" s="58"/>
      <c r="K408" s="269">
        <v>118.33333333333333</v>
      </c>
    </row>
    <row r="409" spans="1:11" x14ac:dyDescent="0.2">
      <c r="A409" s="55">
        <v>20130428</v>
      </c>
      <c r="B409" s="55" t="s">
        <v>42</v>
      </c>
      <c r="C409" s="54">
        <v>14</v>
      </c>
      <c r="D409" s="61" t="s">
        <v>88</v>
      </c>
      <c r="E409" s="58">
        <v>179</v>
      </c>
      <c r="F409" s="58">
        <v>148</v>
      </c>
      <c r="G409" s="58">
        <v>196</v>
      </c>
      <c r="H409" s="58">
        <f t="shared" si="40"/>
        <v>523</v>
      </c>
      <c r="I409" s="269">
        <f>AVERAGE(E409:G409)</f>
        <v>174.33333333333334</v>
      </c>
      <c r="J409" s="58"/>
      <c r="K409" s="269">
        <v>174.33333333333334</v>
      </c>
    </row>
    <row r="410" spans="1:11" x14ac:dyDescent="0.2">
      <c r="A410" s="55">
        <v>20140511</v>
      </c>
      <c r="B410" s="55" t="s">
        <v>42</v>
      </c>
      <c r="C410" s="54">
        <v>14</v>
      </c>
      <c r="D410" s="61" t="s">
        <v>15</v>
      </c>
      <c r="E410" s="58">
        <v>151</v>
      </c>
      <c r="F410" s="58">
        <v>163</v>
      </c>
      <c r="G410" s="58">
        <v>199</v>
      </c>
      <c r="H410" s="58">
        <v>513</v>
      </c>
      <c r="I410" s="269">
        <v>171</v>
      </c>
      <c r="J410" s="58"/>
      <c r="K410" s="269">
        <v>171</v>
      </c>
    </row>
    <row r="411" spans="1:11" x14ac:dyDescent="0.2">
      <c r="A411" s="55">
        <v>20141019</v>
      </c>
      <c r="B411" s="55" t="s">
        <v>42</v>
      </c>
      <c r="C411" s="54">
        <v>14</v>
      </c>
      <c r="D411" s="61" t="s">
        <v>29</v>
      </c>
      <c r="E411" s="58">
        <v>170</v>
      </c>
      <c r="F411" s="58">
        <v>159</v>
      </c>
      <c r="G411" s="58">
        <v>175</v>
      </c>
      <c r="H411" s="58">
        <v>504</v>
      </c>
      <c r="I411" s="269">
        <v>168</v>
      </c>
      <c r="J411" s="58"/>
      <c r="K411" s="269">
        <v>168</v>
      </c>
    </row>
    <row r="412" spans="1:11" x14ac:dyDescent="0.2">
      <c r="A412" s="55">
        <v>20141019</v>
      </c>
      <c r="B412" s="55" t="s">
        <v>42</v>
      </c>
      <c r="C412" s="54">
        <v>14</v>
      </c>
      <c r="D412" s="61" t="s">
        <v>21</v>
      </c>
      <c r="E412" s="58">
        <v>155</v>
      </c>
      <c r="F412" s="58">
        <v>182</v>
      </c>
      <c r="G412" s="58">
        <v>167</v>
      </c>
      <c r="H412" s="58">
        <v>504</v>
      </c>
      <c r="I412" s="269">
        <v>168</v>
      </c>
      <c r="J412" s="58"/>
      <c r="K412" s="269">
        <v>168</v>
      </c>
    </row>
    <row r="413" spans="1:11" x14ac:dyDescent="0.2">
      <c r="A413" s="55">
        <v>20130303</v>
      </c>
      <c r="B413" s="55" t="s">
        <v>42</v>
      </c>
      <c r="C413" s="54">
        <v>14</v>
      </c>
      <c r="D413" s="61" t="s">
        <v>92</v>
      </c>
      <c r="E413" s="58">
        <v>163</v>
      </c>
      <c r="F413" s="58">
        <v>164</v>
      </c>
      <c r="G413" s="58">
        <v>152</v>
      </c>
      <c r="H413" s="58">
        <f t="shared" ref="H413:H418" si="41">SUM(E413:G413)</f>
        <v>479</v>
      </c>
      <c r="I413" s="269">
        <f>AVERAGE(E413:G413)</f>
        <v>159.66666666666666</v>
      </c>
      <c r="J413" s="58"/>
      <c r="K413" s="269">
        <v>159.66666666666666</v>
      </c>
    </row>
    <row r="414" spans="1:11" x14ac:dyDescent="0.2">
      <c r="A414" s="55">
        <v>20131020</v>
      </c>
      <c r="B414" s="55" t="s">
        <v>42</v>
      </c>
      <c r="C414" s="54">
        <v>14</v>
      </c>
      <c r="D414" s="61" t="s">
        <v>48</v>
      </c>
      <c r="E414" s="58">
        <v>156</v>
      </c>
      <c r="F414" s="58">
        <v>165</v>
      </c>
      <c r="G414" s="58">
        <v>138</v>
      </c>
      <c r="H414" s="58">
        <f t="shared" si="41"/>
        <v>459</v>
      </c>
      <c r="I414" s="269">
        <f>AVERAGE(E414:G414)</f>
        <v>153</v>
      </c>
      <c r="J414" s="58"/>
      <c r="K414" s="269">
        <v>153</v>
      </c>
    </row>
    <row r="415" spans="1:11" x14ac:dyDescent="0.2">
      <c r="A415" s="55">
        <v>20101212</v>
      </c>
      <c r="B415" s="55" t="s">
        <v>42</v>
      </c>
      <c r="C415" s="62">
        <v>14</v>
      </c>
      <c r="D415" s="61" t="s">
        <v>69</v>
      </c>
      <c r="E415" s="62">
        <v>151</v>
      </c>
      <c r="F415" s="62">
        <v>147</v>
      </c>
      <c r="G415" s="62">
        <v>148</v>
      </c>
      <c r="H415" s="58">
        <f t="shared" si="41"/>
        <v>446</v>
      </c>
      <c r="I415" s="269">
        <f>AVERAGE(E415:G415)</f>
        <v>148.66666666666666</v>
      </c>
      <c r="J415" s="58"/>
      <c r="K415" s="269">
        <v>148.66666666666666</v>
      </c>
    </row>
    <row r="416" spans="1:11" x14ac:dyDescent="0.2">
      <c r="A416" s="55">
        <v>20140223</v>
      </c>
      <c r="B416" s="55" t="s">
        <v>42</v>
      </c>
      <c r="C416" s="54">
        <v>14</v>
      </c>
      <c r="D416" s="61" t="s">
        <v>12</v>
      </c>
      <c r="E416" s="58">
        <v>131</v>
      </c>
      <c r="F416" s="58">
        <v>153</v>
      </c>
      <c r="G416" s="58">
        <v>144</v>
      </c>
      <c r="H416" s="58">
        <f t="shared" si="41"/>
        <v>428</v>
      </c>
      <c r="I416" s="269">
        <f>ROUND(AVERAGE(E416:G416),0)</f>
        <v>143</v>
      </c>
      <c r="J416" s="58"/>
      <c r="K416" s="269">
        <v>143</v>
      </c>
    </row>
    <row r="417" spans="1:11" x14ac:dyDescent="0.2">
      <c r="A417" s="55">
        <v>20101212</v>
      </c>
      <c r="B417" s="55" t="s">
        <v>42</v>
      </c>
      <c r="C417" s="62">
        <v>14</v>
      </c>
      <c r="D417" s="61" t="s">
        <v>84</v>
      </c>
      <c r="E417" s="62">
        <v>104</v>
      </c>
      <c r="F417" s="62">
        <v>118</v>
      </c>
      <c r="G417" s="62">
        <v>80</v>
      </c>
      <c r="H417" s="58">
        <f t="shared" si="41"/>
        <v>302</v>
      </c>
      <c r="I417" s="269">
        <f>AVERAGE(E417:G417)</f>
        <v>100.66666666666667</v>
      </c>
      <c r="J417" s="58"/>
      <c r="K417" s="269">
        <v>100.66666666666667</v>
      </c>
    </row>
    <row r="418" spans="1:11" x14ac:dyDescent="0.2">
      <c r="A418" s="55">
        <v>20130428</v>
      </c>
      <c r="B418" s="55" t="s">
        <v>42</v>
      </c>
      <c r="C418" s="54">
        <v>15</v>
      </c>
      <c r="D418" s="61" t="s">
        <v>116</v>
      </c>
      <c r="E418" s="58">
        <v>198</v>
      </c>
      <c r="F418" s="58">
        <v>180</v>
      </c>
      <c r="G418" s="58">
        <v>143</v>
      </c>
      <c r="H418" s="58">
        <f t="shared" si="41"/>
        <v>521</v>
      </c>
      <c r="I418" s="269">
        <f>AVERAGE(E418:G418)</f>
        <v>173.66666666666666</v>
      </c>
      <c r="J418" s="58"/>
      <c r="K418" s="269">
        <v>173.66666666666666</v>
      </c>
    </row>
    <row r="419" spans="1:11" x14ac:dyDescent="0.2">
      <c r="A419" s="55">
        <v>20140511</v>
      </c>
      <c r="B419" s="55" t="s">
        <v>42</v>
      </c>
      <c r="C419" s="54">
        <v>15</v>
      </c>
      <c r="D419" s="61" t="s">
        <v>10</v>
      </c>
      <c r="E419" s="58">
        <v>176</v>
      </c>
      <c r="F419" s="58">
        <v>145</v>
      </c>
      <c r="G419" s="58">
        <v>184</v>
      </c>
      <c r="H419" s="58">
        <v>505</v>
      </c>
      <c r="I419" s="269">
        <v>168</v>
      </c>
      <c r="J419" s="58"/>
      <c r="K419" s="269">
        <v>168</v>
      </c>
    </row>
    <row r="420" spans="1:11" x14ac:dyDescent="0.2">
      <c r="A420" s="55">
        <v>20130303</v>
      </c>
      <c r="B420" s="55" t="s">
        <v>42</v>
      </c>
      <c r="C420" s="54">
        <v>15</v>
      </c>
      <c r="D420" s="61" t="s">
        <v>55</v>
      </c>
      <c r="E420" s="58">
        <v>156</v>
      </c>
      <c r="F420" s="58">
        <v>146</v>
      </c>
      <c r="G420" s="58">
        <v>158</v>
      </c>
      <c r="H420" s="58">
        <f>SUM(E420:G420)</f>
        <v>460</v>
      </c>
      <c r="I420" s="269">
        <f>AVERAGE(E420:G420)</f>
        <v>153.33333333333334</v>
      </c>
      <c r="J420" s="58"/>
      <c r="K420" s="269">
        <v>153.33333333333334</v>
      </c>
    </row>
    <row r="421" spans="1:11" x14ac:dyDescent="0.2">
      <c r="A421" s="55">
        <v>20101212</v>
      </c>
      <c r="B421" s="55" t="s">
        <v>42</v>
      </c>
      <c r="C421" s="62">
        <v>15</v>
      </c>
      <c r="D421" s="61" t="s">
        <v>16</v>
      </c>
      <c r="E421" s="62">
        <v>154</v>
      </c>
      <c r="F421" s="62">
        <v>180</v>
      </c>
      <c r="G421" s="62">
        <v>112</v>
      </c>
      <c r="H421" s="58">
        <f>SUM(E421:G421)</f>
        <v>446</v>
      </c>
      <c r="I421" s="269">
        <f>AVERAGE(E421:G421)</f>
        <v>148.66666666666666</v>
      </c>
      <c r="J421" s="58"/>
      <c r="K421" s="269">
        <v>148.66666666666666</v>
      </c>
    </row>
    <row r="422" spans="1:11" x14ac:dyDescent="0.2">
      <c r="A422" s="55">
        <v>20131020</v>
      </c>
      <c r="B422" s="55" t="s">
        <v>42</v>
      </c>
      <c r="C422" s="54">
        <v>15</v>
      </c>
      <c r="D422" s="61" t="s">
        <v>123</v>
      </c>
      <c r="E422" s="58">
        <v>145</v>
      </c>
      <c r="F422" s="58">
        <v>146</v>
      </c>
      <c r="G422" s="58">
        <v>143</v>
      </c>
      <c r="H422" s="58">
        <f>SUM(E422:G422)</f>
        <v>434</v>
      </c>
      <c r="I422" s="269">
        <f>AVERAGE(E422:G422)</f>
        <v>144.66666666666666</v>
      </c>
      <c r="J422" s="58"/>
      <c r="K422" s="269">
        <v>144.66666666666666</v>
      </c>
    </row>
    <row r="423" spans="1:11" x14ac:dyDescent="0.2">
      <c r="A423" s="55">
        <v>20140223</v>
      </c>
      <c r="B423" s="55" t="s">
        <v>42</v>
      </c>
      <c r="C423" s="54">
        <v>15</v>
      </c>
      <c r="D423" s="61" t="s">
        <v>87</v>
      </c>
      <c r="E423" s="58">
        <v>123</v>
      </c>
      <c r="F423" s="58">
        <v>124</v>
      </c>
      <c r="G423" s="58">
        <v>140</v>
      </c>
      <c r="H423" s="58">
        <f>SUM(E423:G423)</f>
        <v>387</v>
      </c>
      <c r="I423" s="269">
        <f>ROUND(AVERAGE(E423:G423),0)</f>
        <v>129</v>
      </c>
      <c r="J423" s="58"/>
      <c r="K423" s="269">
        <v>129</v>
      </c>
    </row>
    <row r="424" spans="1:11" x14ac:dyDescent="0.2">
      <c r="A424" s="55">
        <v>20130428</v>
      </c>
      <c r="B424" s="55" t="s">
        <v>42</v>
      </c>
      <c r="C424" s="54">
        <v>16</v>
      </c>
      <c r="D424" s="61" t="s">
        <v>68</v>
      </c>
      <c r="E424" s="58">
        <v>168</v>
      </c>
      <c r="F424" s="58">
        <v>174</v>
      </c>
      <c r="G424" s="58">
        <v>170</v>
      </c>
      <c r="H424" s="58">
        <f>SUM(E424:G424)</f>
        <v>512</v>
      </c>
      <c r="I424" s="269">
        <f>AVERAGE(E424:G424)</f>
        <v>170.66666666666666</v>
      </c>
      <c r="J424" s="58"/>
      <c r="K424" s="269">
        <v>170.66666666666666</v>
      </c>
    </row>
    <row r="425" spans="1:11" x14ac:dyDescent="0.2">
      <c r="A425" s="55">
        <v>20141019</v>
      </c>
      <c r="B425" s="55" t="s">
        <v>42</v>
      </c>
      <c r="C425" s="54">
        <v>16</v>
      </c>
      <c r="D425" s="61" t="s">
        <v>13</v>
      </c>
      <c r="E425" s="58">
        <v>185</v>
      </c>
      <c r="F425" s="58">
        <v>144</v>
      </c>
      <c r="G425" s="58">
        <v>170</v>
      </c>
      <c r="H425" s="58">
        <v>499</v>
      </c>
      <c r="I425" s="269">
        <v>166</v>
      </c>
      <c r="J425" s="58"/>
      <c r="K425" s="269">
        <v>166</v>
      </c>
    </row>
    <row r="426" spans="1:11" x14ac:dyDescent="0.2">
      <c r="A426" s="55">
        <v>20140511</v>
      </c>
      <c r="B426" s="55" t="s">
        <v>42</v>
      </c>
      <c r="C426" s="54">
        <v>16</v>
      </c>
      <c r="D426" s="61" t="s">
        <v>27</v>
      </c>
      <c r="E426" s="58">
        <v>130</v>
      </c>
      <c r="F426" s="58">
        <v>176</v>
      </c>
      <c r="G426" s="58">
        <v>162</v>
      </c>
      <c r="H426" s="58">
        <v>468</v>
      </c>
      <c r="I426" s="269">
        <v>156</v>
      </c>
      <c r="J426" s="58"/>
      <c r="K426" s="269">
        <v>156</v>
      </c>
    </row>
    <row r="427" spans="1:11" x14ac:dyDescent="0.2">
      <c r="A427" s="55">
        <v>20130303</v>
      </c>
      <c r="B427" s="55" t="s">
        <v>42</v>
      </c>
      <c r="C427" s="54">
        <v>16</v>
      </c>
      <c r="D427" s="61" t="s">
        <v>100</v>
      </c>
      <c r="E427" s="58">
        <v>141</v>
      </c>
      <c r="F427" s="58">
        <v>172</v>
      </c>
      <c r="G427" s="58">
        <v>143</v>
      </c>
      <c r="H427" s="58">
        <f>SUM(E427:G427)</f>
        <v>456</v>
      </c>
      <c r="I427" s="269">
        <f>AVERAGE(E427:G427)</f>
        <v>152</v>
      </c>
      <c r="J427" s="58"/>
      <c r="K427" s="269">
        <v>152</v>
      </c>
    </row>
    <row r="428" spans="1:11" x14ac:dyDescent="0.2">
      <c r="A428" s="55">
        <v>20101212</v>
      </c>
      <c r="B428" s="55" t="s">
        <v>42</v>
      </c>
      <c r="C428" s="62">
        <v>16</v>
      </c>
      <c r="D428" s="61" t="s">
        <v>70</v>
      </c>
      <c r="E428" s="62">
        <v>154</v>
      </c>
      <c r="F428" s="62">
        <v>137</v>
      </c>
      <c r="G428" s="62">
        <v>144</v>
      </c>
      <c r="H428" s="58">
        <f>SUM(E428:G428)</f>
        <v>435</v>
      </c>
      <c r="I428" s="269">
        <f>AVERAGE(E428:G428)</f>
        <v>145</v>
      </c>
      <c r="J428" s="58"/>
      <c r="K428" s="269">
        <v>145</v>
      </c>
    </row>
    <row r="429" spans="1:11" x14ac:dyDescent="0.2">
      <c r="A429" s="55">
        <v>20131020</v>
      </c>
      <c r="B429" s="55" t="s">
        <v>42</v>
      </c>
      <c r="C429" s="54">
        <v>16</v>
      </c>
      <c r="D429" s="61" t="s">
        <v>23</v>
      </c>
      <c r="E429" s="58">
        <v>132</v>
      </c>
      <c r="F429" s="58">
        <v>145</v>
      </c>
      <c r="G429" s="58">
        <v>116</v>
      </c>
      <c r="H429" s="58">
        <f>SUM(E429:G429)</f>
        <v>393</v>
      </c>
      <c r="I429" s="269">
        <f>AVERAGE(E429:G429)</f>
        <v>131</v>
      </c>
      <c r="J429" s="58"/>
      <c r="K429" s="269">
        <v>131</v>
      </c>
    </row>
    <row r="430" spans="1:11" x14ac:dyDescent="0.2">
      <c r="A430" s="55">
        <v>20130428</v>
      </c>
      <c r="B430" s="55" t="s">
        <v>42</v>
      </c>
      <c r="C430" s="54">
        <v>17</v>
      </c>
      <c r="D430" s="61" t="s">
        <v>77</v>
      </c>
      <c r="E430" s="58">
        <v>165</v>
      </c>
      <c r="F430" s="58">
        <v>195</v>
      </c>
      <c r="G430" s="58">
        <v>151</v>
      </c>
      <c r="H430" s="58">
        <f>SUM(E430:G430)</f>
        <v>511</v>
      </c>
      <c r="I430" s="269">
        <f>AVERAGE(E430:G430)</f>
        <v>170.33333333333334</v>
      </c>
      <c r="J430" s="58"/>
      <c r="K430" s="269">
        <v>170.33333333333334</v>
      </c>
    </row>
    <row r="431" spans="1:11" x14ac:dyDescent="0.2">
      <c r="A431" s="55">
        <v>20141019</v>
      </c>
      <c r="B431" s="55" t="s">
        <v>42</v>
      </c>
      <c r="C431" s="54">
        <v>17</v>
      </c>
      <c r="D431" s="61" t="s">
        <v>164</v>
      </c>
      <c r="E431" s="58">
        <v>167</v>
      </c>
      <c r="F431" s="58">
        <v>175</v>
      </c>
      <c r="G431" s="58">
        <v>132</v>
      </c>
      <c r="H431" s="58">
        <v>474</v>
      </c>
      <c r="I431" s="269">
        <v>158</v>
      </c>
      <c r="J431" s="58"/>
      <c r="K431" s="269">
        <v>158</v>
      </c>
    </row>
    <row r="432" spans="1:11" x14ac:dyDescent="0.2">
      <c r="A432" s="55">
        <v>20140511</v>
      </c>
      <c r="B432" s="55" t="s">
        <v>42</v>
      </c>
      <c r="C432" s="54">
        <v>17</v>
      </c>
      <c r="D432" s="61" t="s">
        <v>8</v>
      </c>
      <c r="E432" s="58">
        <v>133</v>
      </c>
      <c r="F432" s="58">
        <v>195</v>
      </c>
      <c r="G432" s="58">
        <v>138</v>
      </c>
      <c r="H432" s="58">
        <v>466</v>
      </c>
      <c r="I432" s="269">
        <v>155</v>
      </c>
      <c r="J432" s="58"/>
      <c r="K432" s="269">
        <v>155</v>
      </c>
    </row>
    <row r="433" spans="1:11" x14ac:dyDescent="0.2">
      <c r="A433" s="55">
        <v>20130303</v>
      </c>
      <c r="B433" s="55" t="s">
        <v>42</v>
      </c>
      <c r="C433" s="54">
        <v>17</v>
      </c>
      <c r="D433" s="61" t="s">
        <v>18</v>
      </c>
      <c r="E433" s="58">
        <v>132</v>
      </c>
      <c r="F433" s="58">
        <v>144</v>
      </c>
      <c r="G433" s="58">
        <v>158</v>
      </c>
      <c r="H433" s="58">
        <f>SUM(E433:G433)</f>
        <v>434</v>
      </c>
      <c r="I433" s="269">
        <f>AVERAGE(E433:G433)</f>
        <v>144.66666666666666</v>
      </c>
      <c r="J433" s="58"/>
      <c r="K433" s="269">
        <v>144.66666666666666</v>
      </c>
    </row>
    <row r="434" spans="1:11" x14ac:dyDescent="0.2">
      <c r="A434" s="55">
        <v>20101212</v>
      </c>
      <c r="B434" s="55" t="s">
        <v>42</v>
      </c>
      <c r="C434" s="62">
        <v>17</v>
      </c>
      <c r="D434" s="61" t="s">
        <v>71</v>
      </c>
      <c r="E434" s="62">
        <v>124</v>
      </c>
      <c r="F434" s="62">
        <v>132</v>
      </c>
      <c r="G434" s="62">
        <v>177</v>
      </c>
      <c r="H434" s="58">
        <f>SUM(E434:G434)</f>
        <v>433</v>
      </c>
      <c r="I434" s="269">
        <f>AVERAGE(E434:G434)</f>
        <v>144.33333333333334</v>
      </c>
      <c r="J434" s="58"/>
      <c r="K434" s="269">
        <v>144.33333333333334</v>
      </c>
    </row>
    <row r="435" spans="1:11" x14ac:dyDescent="0.2">
      <c r="A435" s="55">
        <v>20130428</v>
      </c>
      <c r="B435" s="55" t="s">
        <v>42</v>
      </c>
      <c r="C435" s="54">
        <v>18</v>
      </c>
      <c r="D435" s="61" t="s">
        <v>15</v>
      </c>
      <c r="E435" s="58">
        <v>158</v>
      </c>
      <c r="F435" s="58">
        <v>193</v>
      </c>
      <c r="G435" s="58">
        <v>159</v>
      </c>
      <c r="H435" s="58">
        <f>SUM(E435:G435)</f>
        <v>510</v>
      </c>
      <c r="I435" s="269">
        <f>AVERAGE(E435:G435)</f>
        <v>170</v>
      </c>
      <c r="J435" s="58"/>
      <c r="K435" s="269">
        <v>170</v>
      </c>
    </row>
    <row r="436" spans="1:11" x14ac:dyDescent="0.2">
      <c r="A436" s="55">
        <v>20101212</v>
      </c>
      <c r="B436" s="55" t="s">
        <v>42</v>
      </c>
      <c r="C436" s="62">
        <v>18</v>
      </c>
      <c r="D436" s="61" t="s">
        <v>72</v>
      </c>
      <c r="E436" s="62">
        <v>135</v>
      </c>
      <c r="F436" s="62">
        <v>162</v>
      </c>
      <c r="G436" s="62">
        <v>134</v>
      </c>
      <c r="H436" s="58">
        <f>SUM(E436:G436)</f>
        <v>431</v>
      </c>
      <c r="I436" s="269">
        <f>AVERAGE(E436:G436)</f>
        <v>143.66666666666666</v>
      </c>
      <c r="J436" s="58"/>
      <c r="K436" s="269">
        <v>143.66666666666666</v>
      </c>
    </row>
    <row r="437" spans="1:11" x14ac:dyDescent="0.2">
      <c r="A437" s="55">
        <v>20130303</v>
      </c>
      <c r="B437" s="55" t="s">
        <v>42</v>
      </c>
      <c r="C437" s="54">
        <v>18</v>
      </c>
      <c r="D437" s="61" t="s">
        <v>108</v>
      </c>
      <c r="E437" s="58">
        <v>164</v>
      </c>
      <c r="F437" s="58">
        <v>97</v>
      </c>
      <c r="G437" s="58">
        <v>169</v>
      </c>
      <c r="H437" s="58">
        <f>SUM(E437:G437)</f>
        <v>430</v>
      </c>
      <c r="I437" s="269">
        <f>AVERAGE(E437:G437)</f>
        <v>143.33333333333334</v>
      </c>
      <c r="J437" s="58"/>
      <c r="K437" s="269">
        <v>143.33333333333334</v>
      </c>
    </row>
    <row r="438" spans="1:11" x14ac:dyDescent="0.2">
      <c r="A438" s="55">
        <v>20141019</v>
      </c>
      <c r="B438" s="55" t="s">
        <v>42</v>
      </c>
      <c r="C438" s="54">
        <v>18</v>
      </c>
      <c r="D438" s="61" t="s">
        <v>97</v>
      </c>
      <c r="E438" s="58">
        <v>128</v>
      </c>
      <c r="F438" s="58">
        <v>126</v>
      </c>
      <c r="G438" s="58">
        <v>165</v>
      </c>
      <c r="H438" s="58">
        <v>419</v>
      </c>
      <c r="I438" s="269">
        <v>140</v>
      </c>
      <c r="J438" s="58"/>
      <c r="K438" s="269">
        <v>140</v>
      </c>
    </row>
    <row r="439" spans="1:11" x14ac:dyDescent="0.2">
      <c r="A439" s="55">
        <v>20140511</v>
      </c>
      <c r="B439" s="55" t="s">
        <v>42</v>
      </c>
      <c r="C439" s="54">
        <v>18</v>
      </c>
      <c r="D439" s="61" t="s">
        <v>160</v>
      </c>
      <c r="E439" s="58">
        <v>134</v>
      </c>
      <c r="F439" s="58">
        <v>104</v>
      </c>
      <c r="G439" s="58">
        <v>173</v>
      </c>
      <c r="H439" s="58">
        <v>411</v>
      </c>
      <c r="I439" s="269">
        <v>137</v>
      </c>
      <c r="J439" s="58"/>
      <c r="K439" s="269">
        <v>137</v>
      </c>
    </row>
    <row r="440" spans="1:11" x14ac:dyDescent="0.2">
      <c r="A440" s="55">
        <v>20130428</v>
      </c>
      <c r="B440" s="55" t="s">
        <v>42</v>
      </c>
      <c r="C440" s="54">
        <v>19</v>
      </c>
      <c r="D440" s="61" t="s">
        <v>79</v>
      </c>
      <c r="E440" s="58">
        <v>156</v>
      </c>
      <c r="F440" s="58">
        <v>160</v>
      </c>
      <c r="G440" s="58">
        <v>180</v>
      </c>
      <c r="H440" s="58">
        <f t="shared" ref="H440:H457" si="42">SUM(E440:G440)</f>
        <v>496</v>
      </c>
      <c r="I440" s="269">
        <f t="shared" ref="I440:I457" si="43">AVERAGE(E440:G440)</f>
        <v>165.33333333333334</v>
      </c>
      <c r="J440" s="58"/>
      <c r="K440" s="269">
        <v>165.33333333333334</v>
      </c>
    </row>
    <row r="441" spans="1:11" x14ac:dyDescent="0.2">
      <c r="A441" s="55">
        <v>20101212</v>
      </c>
      <c r="B441" s="55" t="s">
        <v>42</v>
      </c>
      <c r="C441" s="62">
        <v>19</v>
      </c>
      <c r="D441" s="61" t="s">
        <v>40</v>
      </c>
      <c r="E441" s="62">
        <v>142</v>
      </c>
      <c r="F441" s="62">
        <v>133</v>
      </c>
      <c r="G441" s="62">
        <v>140</v>
      </c>
      <c r="H441" s="58">
        <f t="shared" si="42"/>
        <v>415</v>
      </c>
      <c r="I441" s="269">
        <f t="shared" si="43"/>
        <v>138.33333333333334</v>
      </c>
      <c r="J441" s="58"/>
      <c r="K441" s="269">
        <v>138.33333333333334</v>
      </c>
    </row>
    <row r="442" spans="1:11" x14ac:dyDescent="0.2">
      <c r="A442" s="55">
        <v>20130303</v>
      </c>
      <c r="B442" s="55" t="s">
        <v>42</v>
      </c>
      <c r="C442" s="54">
        <v>19</v>
      </c>
      <c r="D442" s="61" t="s">
        <v>88</v>
      </c>
      <c r="E442" s="58">
        <v>140</v>
      </c>
      <c r="F442" s="58">
        <v>152</v>
      </c>
      <c r="G442" s="58">
        <v>107</v>
      </c>
      <c r="H442" s="58">
        <f t="shared" si="42"/>
        <v>399</v>
      </c>
      <c r="I442" s="269">
        <f t="shared" si="43"/>
        <v>133</v>
      </c>
      <c r="J442" s="58"/>
      <c r="K442" s="269">
        <v>133</v>
      </c>
    </row>
    <row r="443" spans="1:11" x14ac:dyDescent="0.2">
      <c r="A443" s="55">
        <v>20130428</v>
      </c>
      <c r="B443" s="55" t="s">
        <v>42</v>
      </c>
      <c r="C443" s="54">
        <v>20</v>
      </c>
      <c r="D443" s="61" t="s">
        <v>13</v>
      </c>
      <c r="E443" s="58">
        <v>155</v>
      </c>
      <c r="F443" s="58">
        <v>171</v>
      </c>
      <c r="G443" s="58">
        <v>160</v>
      </c>
      <c r="H443" s="58">
        <f t="shared" si="42"/>
        <v>486</v>
      </c>
      <c r="I443" s="269">
        <f t="shared" si="43"/>
        <v>162</v>
      </c>
      <c r="J443" s="58"/>
      <c r="K443" s="269">
        <v>162</v>
      </c>
    </row>
    <row r="444" spans="1:11" x14ac:dyDescent="0.2">
      <c r="A444" s="55">
        <v>20101212</v>
      </c>
      <c r="B444" s="55" t="s">
        <v>42</v>
      </c>
      <c r="C444" s="62">
        <v>20</v>
      </c>
      <c r="D444" s="61" t="s">
        <v>73</v>
      </c>
      <c r="E444" s="62">
        <v>158</v>
      </c>
      <c r="F444" s="62">
        <v>149</v>
      </c>
      <c r="G444" s="62">
        <v>102</v>
      </c>
      <c r="H444" s="58">
        <f t="shared" si="42"/>
        <v>409</v>
      </c>
      <c r="I444" s="269">
        <f t="shared" si="43"/>
        <v>136.33333333333334</v>
      </c>
      <c r="J444" s="58"/>
      <c r="K444" s="269">
        <v>136.33333333333334</v>
      </c>
    </row>
    <row r="445" spans="1:11" x14ac:dyDescent="0.2">
      <c r="A445" s="55">
        <v>20130303</v>
      </c>
      <c r="B445" s="55" t="s">
        <v>42</v>
      </c>
      <c r="C445" s="54">
        <v>20</v>
      </c>
      <c r="D445" s="61" t="s">
        <v>41</v>
      </c>
      <c r="E445" s="58">
        <v>126</v>
      </c>
      <c r="F445" s="58">
        <v>149</v>
      </c>
      <c r="G445" s="58">
        <v>116</v>
      </c>
      <c r="H445" s="58">
        <f t="shared" si="42"/>
        <v>391</v>
      </c>
      <c r="I445" s="269">
        <f t="shared" si="43"/>
        <v>130.33333333333334</v>
      </c>
      <c r="J445" s="58"/>
      <c r="K445" s="269">
        <v>130.33333333333334</v>
      </c>
    </row>
    <row r="446" spans="1:11" x14ac:dyDescent="0.2">
      <c r="A446" s="55">
        <v>20130428</v>
      </c>
      <c r="B446" s="55" t="s">
        <v>42</v>
      </c>
      <c r="C446" s="54">
        <v>21</v>
      </c>
      <c r="D446" s="61" t="s">
        <v>117</v>
      </c>
      <c r="E446" s="58">
        <v>136</v>
      </c>
      <c r="F446" s="58">
        <v>170</v>
      </c>
      <c r="G446" s="58">
        <v>164</v>
      </c>
      <c r="H446" s="58">
        <f t="shared" si="42"/>
        <v>470</v>
      </c>
      <c r="I446" s="269">
        <f t="shared" si="43"/>
        <v>156.66666666666666</v>
      </c>
      <c r="J446" s="58"/>
      <c r="K446" s="269">
        <v>156.66666666666666</v>
      </c>
    </row>
    <row r="447" spans="1:11" x14ac:dyDescent="0.2">
      <c r="A447" s="55">
        <v>20101212</v>
      </c>
      <c r="B447" s="55" t="s">
        <v>42</v>
      </c>
      <c r="C447" s="62">
        <v>21</v>
      </c>
      <c r="D447" s="61" t="s">
        <v>17</v>
      </c>
      <c r="E447" s="62">
        <v>120</v>
      </c>
      <c r="F447" s="62">
        <v>158</v>
      </c>
      <c r="G447" s="62">
        <v>127</v>
      </c>
      <c r="H447" s="58">
        <f t="shared" si="42"/>
        <v>405</v>
      </c>
      <c r="I447" s="269">
        <f t="shared" si="43"/>
        <v>135</v>
      </c>
      <c r="J447" s="58"/>
      <c r="K447" s="269">
        <v>135</v>
      </c>
    </row>
    <row r="448" spans="1:11" x14ac:dyDescent="0.2">
      <c r="A448" s="55">
        <v>20130428</v>
      </c>
      <c r="B448" s="55" t="s">
        <v>42</v>
      </c>
      <c r="C448" s="54">
        <v>22</v>
      </c>
      <c r="D448" s="61" t="s">
        <v>27</v>
      </c>
      <c r="E448" s="58">
        <v>144</v>
      </c>
      <c r="F448" s="58">
        <v>168</v>
      </c>
      <c r="G448" s="58">
        <v>151</v>
      </c>
      <c r="H448" s="58">
        <f t="shared" si="42"/>
        <v>463</v>
      </c>
      <c r="I448" s="269">
        <f t="shared" si="43"/>
        <v>154.33333333333334</v>
      </c>
      <c r="J448" s="58"/>
      <c r="K448" s="269">
        <v>154.33333333333334</v>
      </c>
    </row>
    <row r="449" spans="1:11" x14ac:dyDescent="0.2">
      <c r="A449" s="55">
        <v>20101212</v>
      </c>
      <c r="B449" s="55" t="s">
        <v>42</v>
      </c>
      <c r="C449" s="62">
        <v>22</v>
      </c>
      <c r="D449" s="61" t="s">
        <v>54</v>
      </c>
      <c r="E449" s="62">
        <v>126</v>
      </c>
      <c r="F449" s="62">
        <v>146</v>
      </c>
      <c r="G449" s="62">
        <v>121</v>
      </c>
      <c r="H449" s="58">
        <f t="shared" si="42"/>
        <v>393</v>
      </c>
      <c r="I449" s="269">
        <f t="shared" si="43"/>
        <v>131</v>
      </c>
      <c r="J449" s="58"/>
      <c r="K449" s="269">
        <v>131</v>
      </c>
    </row>
    <row r="450" spans="1:11" x14ac:dyDescent="0.2">
      <c r="A450" s="55">
        <v>20130428</v>
      </c>
      <c r="B450" s="55" t="s">
        <v>42</v>
      </c>
      <c r="C450" s="54">
        <v>23</v>
      </c>
      <c r="D450" s="61" t="s">
        <v>97</v>
      </c>
      <c r="E450" s="58">
        <v>150</v>
      </c>
      <c r="F450" s="58">
        <v>153</v>
      </c>
      <c r="G450" s="58">
        <v>148</v>
      </c>
      <c r="H450" s="58">
        <f t="shared" si="42"/>
        <v>451</v>
      </c>
      <c r="I450" s="269">
        <f t="shared" si="43"/>
        <v>150.33333333333334</v>
      </c>
      <c r="J450" s="58"/>
      <c r="K450" s="269">
        <v>150.33333333333334</v>
      </c>
    </row>
    <row r="451" spans="1:11" x14ac:dyDescent="0.2">
      <c r="A451" s="55">
        <v>20101212</v>
      </c>
      <c r="B451" s="55" t="s">
        <v>42</v>
      </c>
      <c r="C451" s="62">
        <v>23</v>
      </c>
      <c r="D451" s="61" t="s">
        <v>56</v>
      </c>
      <c r="E451" s="62">
        <v>105</v>
      </c>
      <c r="F451" s="62">
        <v>134</v>
      </c>
      <c r="G451" s="62">
        <v>139</v>
      </c>
      <c r="H451" s="58">
        <f t="shared" si="42"/>
        <v>378</v>
      </c>
      <c r="I451" s="269">
        <f t="shared" si="43"/>
        <v>126</v>
      </c>
      <c r="J451" s="58"/>
      <c r="K451" s="269">
        <v>126</v>
      </c>
    </row>
    <row r="452" spans="1:11" x14ac:dyDescent="0.2">
      <c r="A452" s="55">
        <v>20130428</v>
      </c>
      <c r="B452" s="55" t="s">
        <v>42</v>
      </c>
      <c r="C452" s="54">
        <v>24</v>
      </c>
      <c r="D452" s="61" t="s">
        <v>70</v>
      </c>
      <c r="E452" s="58">
        <v>154</v>
      </c>
      <c r="F452" s="58">
        <v>133</v>
      </c>
      <c r="G452" s="58">
        <v>157</v>
      </c>
      <c r="H452" s="58">
        <f t="shared" si="42"/>
        <v>444</v>
      </c>
      <c r="I452" s="269">
        <f t="shared" si="43"/>
        <v>148</v>
      </c>
      <c r="J452" s="58"/>
      <c r="K452" s="269">
        <v>148</v>
      </c>
    </row>
    <row r="453" spans="1:11" x14ac:dyDescent="0.2">
      <c r="A453" s="55">
        <v>20101212</v>
      </c>
      <c r="B453" s="55" t="s">
        <v>42</v>
      </c>
      <c r="C453" s="62">
        <v>24</v>
      </c>
      <c r="D453" s="61" t="s">
        <v>74</v>
      </c>
      <c r="E453" s="62">
        <v>106</v>
      </c>
      <c r="F453" s="62">
        <v>120</v>
      </c>
      <c r="G453" s="62">
        <v>148</v>
      </c>
      <c r="H453" s="58">
        <f t="shared" si="42"/>
        <v>374</v>
      </c>
      <c r="I453" s="269">
        <f t="shared" si="43"/>
        <v>124.66666666666667</v>
      </c>
      <c r="J453" s="58"/>
      <c r="K453" s="269">
        <v>124.66666666666667</v>
      </c>
    </row>
    <row r="454" spans="1:11" x14ac:dyDescent="0.2">
      <c r="A454" s="55">
        <v>20101212</v>
      </c>
      <c r="B454" s="55" t="s">
        <v>42</v>
      </c>
      <c r="C454" s="62">
        <v>25</v>
      </c>
      <c r="D454" s="61" t="s">
        <v>75</v>
      </c>
      <c r="E454" s="62">
        <v>121</v>
      </c>
      <c r="F454" s="62">
        <v>131</v>
      </c>
      <c r="G454" s="62">
        <v>115</v>
      </c>
      <c r="H454" s="58">
        <f t="shared" si="42"/>
        <v>367</v>
      </c>
      <c r="I454" s="269">
        <f t="shared" si="43"/>
        <v>122.33333333333333</v>
      </c>
      <c r="J454" s="58"/>
      <c r="K454" s="269">
        <v>122.33333333333333</v>
      </c>
    </row>
    <row r="455" spans="1:11" x14ac:dyDescent="0.2">
      <c r="A455" s="55">
        <v>20101212</v>
      </c>
      <c r="B455" s="55" t="s">
        <v>42</v>
      </c>
      <c r="C455" s="62">
        <v>26</v>
      </c>
      <c r="D455" s="61" t="s">
        <v>76</v>
      </c>
      <c r="E455" s="62">
        <v>87</v>
      </c>
      <c r="F455" s="62">
        <v>92</v>
      </c>
      <c r="G455" s="62">
        <v>98</v>
      </c>
      <c r="H455" s="58">
        <f t="shared" si="42"/>
        <v>277</v>
      </c>
      <c r="I455" s="269">
        <f t="shared" si="43"/>
        <v>92.333333333333329</v>
      </c>
      <c r="J455" s="58"/>
      <c r="K455" s="269">
        <v>92.333333333333329</v>
      </c>
    </row>
    <row r="456" spans="1:11" x14ac:dyDescent="0.2">
      <c r="A456" s="55">
        <v>20101128</v>
      </c>
      <c r="B456" s="55" t="s">
        <v>31</v>
      </c>
      <c r="C456" s="54">
        <v>1</v>
      </c>
      <c r="D456" s="61" t="s">
        <v>10</v>
      </c>
      <c r="E456" s="58">
        <v>215</v>
      </c>
      <c r="F456" s="58">
        <v>210</v>
      </c>
      <c r="G456" s="58">
        <v>209</v>
      </c>
      <c r="H456" s="58">
        <f t="shared" si="42"/>
        <v>634</v>
      </c>
      <c r="I456" s="269">
        <f t="shared" si="43"/>
        <v>211.33333333333334</v>
      </c>
      <c r="J456" s="58"/>
      <c r="K456" s="269">
        <v>211.33333333333334</v>
      </c>
    </row>
    <row r="457" spans="1:11" x14ac:dyDescent="0.2">
      <c r="A457" s="55">
        <v>20131124</v>
      </c>
      <c r="B457" s="55" t="s">
        <v>31</v>
      </c>
      <c r="C457" s="54">
        <v>1</v>
      </c>
      <c r="D457" s="61" t="s">
        <v>10</v>
      </c>
      <c r="E457" s="58">
        <v>195</v>
      </c>
      <c r="F457" s="58">
        <v>227</v>
      </c>
      <c r="G457" s="58">
        <v>198</v>
      </c>
      <c r="H457" s="58">
        <f t="shared" si="42"/>
        <v>620</v>
      </c>
      <c r="I457" s="269">
        <f t="shared" si="43"/>
        <v>206.66666666666666</v>
      </c>
      <c r="J457" s="58"/>
      <c r="K457" s="269">
        <v>206.66666666666666</v>
      </c>
    </row>
    <row r="458" spans="1:11" x14ac:dyDescent="0.2">
      <c r="A458" s="55">
        <v>20131222</v>
      </c>
      <c r="B458" s="55" t="s">
        <v>31</v>
      </c>
      <c r="C458" s="54">
        <v>1</v>
      </c>
      <c r="D458" s="61" t="s">
        <v>10</v>
      </c>
      <c r="E458" s="58">
        <v>180</v>
      </c>
      <c r="F458" s="58">
        <v>201</v>
      </c>
      <c r="G458" s="58">
        <v>232</v>
      </c>
      <c r="H458" s="58">
        <v>613</v>
      </c>
      <c r="I458" s="269">
        <v>204</v>
      </c>
      <c r="J458" s="58"/>
      <c r="K458" s="269">
        <v>204</v>
      </c>
    </row>
    <row r="459" spans="1:11" x14ac:dyDescent="0.2">
      <c r="A459" s="55">
        <v>20130303</v>
      </c>
      <c r="B459" s="55" t="s">
        <v>31</v>
      </c>
      <c r="C459" s="54">
        <v>1</v>
      </c>
      <c r="D459" s="61" t="s">
        <v>15</v>
      </c>
      <c r="E459" s="58">
        <v>199</v>
      </c>
      <c r="F459" s="58">
        <v>159</v>
      </c>
      <c r="G459" s="58">
        <v>254</v>
      </c>
      <c r="H459" s="58">
        <f>SUM(E459:G459)</f>
        <v>612</v>
      </c>
      <c r="I459" s="269">
        <f>AVERAGE(E459:G459)</f>
        <v>204</v>
      </c>
      <c r="J459" s="58"/>
      <c r="K459" s="269">
        <v>204</v>
      </c>
    </row>
    <row r="460" spans="1:11" x14ac:dyDescent="0.2">
      <c r="A460" s="55">
        <v>20101219</v>
      </c>
      <c r="B460" s="55" t="s">
        <v>31</v>
      </c>
      <c r="C460" s="59">
        <v>1</v>
      </c>
      <c r="D460" s="61" t="s">
        <v>22</v>
      </c>
      <c r="E460" s="58">
        <v>209</v>
      </c>
      <c r="F460" s="58">
        <v>194</v>
      </c>
      <c r="G460" s="58">
        <v>200</v>
      </c>
      <c r="H460" s="58">
        <f>SUM(E460:G460)</f>
        <v>603</v>
      </c>
      <c r="I460" s="269">
        <f>AVERAGE(E460:G460)</f>
        <v>201</v>
      </c>
      <c r="J460" s="58"/>
      <c r="K460" s="269">
        <v>201</v>
      </c>
    </row>
    <row r="461" spans="1:11" ht="15" x14ac:dyDescent="0.2">
      <c r="A461" s="55">
        <v>20130428</v>
      </c>
      <c r="B461" s="55" t="s">
        <v>31</v>
      </c>
      <c r="C461" s="54">
        <v>1</v>
      </c>
      <c r="D461" s="61" t="s">
        <v>14</v>
      </c>
      <c r="E461" s="58">
        <v>172</v>
      </c>
      <c r="F461" s="58">
        <v>243</v>
      </c>
      <c r="G461" s="58">
        <v>179</v>
      </c>
      <c r="H461" s="58">
        <v>594</v>
      </c>
      <c r="I461" s="269">
        <v>198</v>
      </c>
      <c r="J461" s="252"/>
      <c r="K461" s="269">
        <v>198</v>
      </c>
    </row>
    <row r="462" spans="1:11" x14ac:dyDescent="0.2">
      <c r="A462" s="55">
        <v>20131124</v>
      </c>
      <c r="B462" s="55" t="s">
        <v>31</v>
      </c>
      <c r="C462" s="54">
        <v>1</v>
      </c>
      <c r="D462" s="61" t="s">
        <v>9</v>
      </c>
      <c r="E462" s="58">
        <v>226</v>
      </c>
      <c r="F462" s="58">
        <v>190</v>
      </c>
      <c r="G462" s="58">
        <v>177</v>
      </c>
      <c r="H462" s="58">
        <f>SUM(E462:G462)</f>
        <v>593</v>
      </c>
      <c r="I462" s="269">
        <f>AVERAGE(E462:G462)</f>
        <v>197.66666666666666</v>
      </c>
      <c r="J462" s="58"/>
      <c r="K462" s="269">
        <v>197.66666666666666</v>
      </c>
    </row>
    <row r="463" spans="1:11" x14ac:dyDescent="0.2">
      <c r="A463" s="55">
        <v>20140223</v>
      </c>
      <c r="B463" s="55" t="s">
        <v>31</v>
      </c>
      <c r="C463" s="54">
        <v>1</v>
      </c>
      <c r="D463" s="61" t="s">
        <v>88</v>
      </c>
      <c r="E463" s="58">
        <v>222</v>
      </c>
      <c r="F463" s="58">
        <v>214</v>
      </c>
      <c r="G463" s="58">
        <v>155</v>
      </c>
      <c r="H463" s="58">
        <f>SUM(E463:G463)</f>
        <v>591</v>
      </c>
      <c r="I463" s="269">
        <f>ROUND(AVERAGE(E463:G463),0)</f>
        <v>197</v>
      </c>
      <c r="J463" s="58"/>
      <c r="K463" s="269">
        <v>197</v>
      </c>
    </row>
    <row r="464" spans="1:11" x14ac:dyDescent="0.2">
      <c r="A464" s="55">
        <v>20140223</v>
      </c>
      <c r="B464" s="55" t="s">
        <v>31</v>
      </c>
      <c r="C464" s="54">
        <v>1</v>
      </c>
      <c r="D464" s="61" t="s">
        <v>22</v>
      </c>
      <c r="E464" s="58">
        <v>169</v>
      </c>
      <c r="F464" s="58">
        <v>196</v>
      </c>
      <c r="G464" s="58">
        <v>225</v>
      </c>
      <c r="H464" s="58">
        <f>SUM(E464:G464)</f>
        <v>590</v>
      </c>
      <c r="I464" s="269">
        <f>ROUND(AVERAGE(E464:G464),0)</f>
        <v>197</v>
      </c>
      <c r="J464" s="58"/>
      <c r="K464" s="269">
        <v>197</v>
      </c>
    </row>
    <row r="465" spans="1:11" x14ac:dyDescent="0.2">
      <c r="A465" s="55">
        <v>20111210</v>
      </c>
      <c r="B465" s="55" t="s">
        <v>31</v>
      </c>
      <c r="C465" s="54">
        <v>1</v>
      </c>
      <c r="D465" s="61" t="s">
        <v>22</v>
      </c>
      <c r="E465" s="58">
        <v>199</v>
      </c>
      <c r="F465" s="58">
        <v>154</v>
      </c>
      <c r="G465" s="58">
        <v>234</v>
      </c>
      <c r="H465" s="58">
        <f>SUM(E465:G465)</f>
        <v>587</v>
      </c>
      <c r="I465" s="269">
        <f>AVERAGE(E465:G465)</f>
        <v>195.66666666666666</v>
      </c>
      <c r="J465" s="58"/>
      <c r="K465" s="269">
        <v>195.66666666666666</v>
      </c>
    </row>
    <row r="466" spans="1:11" x14ac:dyDescent="0.2">
      <c r="A466" s="55">
        <v>20140511</v>
      </c>
      <c r="B466" s="55" t="s">
        <v>31</v>
      </c>
      <c r="C466" s="54">
        <v>1</v>
      </c>
      <c r="D466" s="61" t="s">
        <v>30</v>
      </c>
      <c r="E466" s="58">
        <v>177</v>
      </c>
      <c r="F466" s="58">
        <v>203</v>
      </c>
      <c r="G466" s="58">
        <v>207</v>
      </c>
      <c r="H466" s="58">
        <v>587</v>
      </c>
      <c r="I466" s="269">
        <v>196</v>
      </c>
      <c r="J466" s="58"/>
      <c r="K466" s="269">
        <v>196</v>
      </c>
    </row>
    <row r="467" spans="1:11" x14ac:dyDescent="0.2">
      <c r="A467" s="55">
        <v>20120226</v>
      </c>
      <c r="B467" s="55" t="s">
        <v>31</v>
      </c>
      <c r="C467" s="54">
        <v>1</v>
      </c>
      <c r="D467" s="61" t="s">
        <v>37</v>
      </c>
      <c r="E467" s="58">
        <v>199</v>
      </c>
      <c r="F467" s="58">
        <v>188</v>
      </c>
      <c r="G467" s="58">
        <v>186</v>
      </c>
      <c r="H467" s="58">
        <f>SUM(E467:G467)</f>
        <v>573</v>
      </c>
      <c r="I467" s="269">
        <f>AVERAGE(E467:G467)</f>
        <v>191</v>
      </c>
      <c r="J467" s="58"/>
      <c r="K467" s="269">
        <v>191</v>
      </c>
    </row>
    <row r="468" spans="1:11" x14ac:dyDescent="0.2">
      <c r="A468" s="55">
        <v>20141019</v>
      </c>
      <c r="B468" s="55" t="s">
        <v>31</v>
      </c>
      <c r="C468" s="54">
        <v>1</v>
      </c>
      <c r="D468" s="61" t="s">
        <v>8</v>
      </c>
      <c r="E468" s="58">
        <v>167</v>
      </c>
      <c r="F468" s="58">
        <v>222</v>
      </c>
      <c r="G468" s="58">
        <v>180</v>
      </c>
      <c r="H468" s="58">
        <v>569</v>
      </c>
      <c r="I468" s="269">
        <v>190</v>
      </c>
      <c r="J468" s="58"/>
      <c r="K468" s="269">
        <v>190</v>
      </c>
    </row>
    <row r="469" spans="1:11" x14ac:dyDescent="0.2">
      <c r="A469" s="55">
        <v>20140330</v>
      </c>
      <c r="B469" s="55" t="s">
        <v>31</v>
      </c>
      <c r="C469" s="54">
        <v>1</v>
      </c>
      <c r="D469" s="61" t="s">
        <v>23</v>
      </c>
      <c r="E469" s="58">
        <v>185</v>
      </c>
      <c r="F469" s="58">
        <v>204</v>
      </c>
      <c r="G469" s="58">
        <v>179</v>
      </c>
      <c r="H469" s="58">
        <v>568</v>
      </c>
      <c r="I469" s="269">
        <v>189</v>
      </c>
      <c r="J469" s="58"/>
      <c r="K469" s="269">
        <v>189</v>
      </c>
    </row>
    <row r="470" spans="1:11" x14ac:dyDescent="0.2">
      <c r="A470" s="55">
        <v>20121209</v>
      </c>
      <c r="B470" s="138" t="s">
        <v>31</v>
      </c>
      <c r="C470" s="54">
        <v>1</v>
      </c>
      <c r="D470" s="139" t="s">
        <v>12</v>
      </c>
      <c r="E470" s="54">
        <v>166</v>
      </c>
      <c r="F470" s="54">
        <v>243</v>
      </c>
      <c r="G470" s="54">
        <v>159</v>
      </c>
      <c r="H470" s="58">
        <f>SUM(E470:G470)</f>
        <v>568</v>
      </c>
      <c r="I470" s="269">
        <f t="shared" ref="I470:I476" si="44">AVERAGE(E470:G470)</f>
        <v>189.33333333333334</v>
      </c>
      <c r="J470" s="58"/>
      <c r="K470" s="269">
        <v>189.33333333333334</v>
      </c>
    </row>
    <row r="471" spans="1:11" x14ac:dyDescent="0.2">
      <c r="A471" s="55">
        <v>20131020</v>
      </c>
      <c r="B471" s="55" t="s">
        <v>31</v>
      </c>
      <c r="C471" s="54">
        <v>1</v>
      </c>
      <c r="D471" s="61" t="s">
        <v>12</v>
      </c>
      <c r="E471" s="58">
        <v>193</v>
      </c>
      <c r="F471" s="58">
        <v>205</v>
      </c>
      <c r="G471" s="58">
        <v>167</v>
      </c>
      <c r="H471" s="58">
        <f>SUM(E471:G471)</f>
        <v>565</v>
      </c>
      <c r="I471" s="269">
        <f t="shared" si="44"/>
        <v>188.33333333333334</v>
      </c>
      <c r="J471" s="58"/>
      <c r="K471" s="269">
        <v>188.33333333333334</v>
      </c>
    </row>
    <row r="472" spans="1:11" x14ac:dyDescent="0.2">
      <c r="A472" s="55">
        <v>20110509</v>
      </c>
      <c r="B472" s="55" t="s">
        <v>31</v>
      </c>
      <c r="C472" s="60">
        <v>1</v>
      </c>
      <c r="D472" s="61" t="s">
        <v>48</v>
      </c>
      <c r="E472" s="58">
        <v>149</v>
      </c>
      <c r="F472" s="58">
        <v>180</v>
      </c>
      <c r="G472" s="58">
        <v>233</v>
      </c>
      <c r="H472" s="58">
        <f>SUM(E472:G472)</f>
        <v>562</v>
      </c>
      <c r="I472" s="269">
        <f t="shared" si="44"/>
        <v>187.33333333333334</v>
      </c>
      <c r="J472" s="58"/>
      <c r="K472" s="269">
        <v>187.33333333333334</v>
      </c>
    </row>
    <row r="473" spans="1:11" x14ac:dyDescent="0.2">
      <c r="A473" s="55">
        <v>20111106</v>
      </c>
      <c r="B473" s="55" t="s">
        <v>31</v>
      </c>
      <c r="C473" s="57">
        <v>1</v>
      </c>
      <c r="D473" s="61" t="s">
        <v>52</v>
      </c>
      <c r="E473" s="58">
        <v>136</v>
      </c>
      <c r="F473" s="58">
        <v>218</v>
      </c>
      <c r="G473" s="58">
        <v>190</v>
      </c>
      <c r="H473" s="58">
        <f>E473+F473+G473</f>
        <v>544</v>
      </c>
      <c r="I473" s="269">
        <f t="shared" si="44"/>
        <v>181.33333333333334</v>
      </c>
      <c r="J473" s="58">
        <v>8</v>
      </c>
      <c r="K473" s="269">
        <v>189.33333333333334</v>
      </c>
    </row>
    <row r="474" spans="1:11" x14ac:dyDescent="0.2">
      <c r="A474" s="55">
        <v>20111210</v>
      </c>
      <c r="B474" s="55" t="s">
        <v>31</v>
      </c>
      <c r="C474" s="54">
        <v>1</v>
      </c>
      <c r="D474" s="61" t="s">
        <v>85</v>
      </c>
      <c r="E474" s="58">
        <v>178</v>
      </c>
      <c r="F474" s="58">
        <v>158</v>
      </c>
      <c r="G474" s="58">
        <v>203</v>
      </c>
      <c r="H474" s="58">
        <f>SUM(E474:G474)</f>
        <v>539</v>
      </c>
      <c r="I474" s="269">
        <f t="shared" si="44"/>
        <v>179.66666666666666</v>
      </c>
      <c r="J474" s="58"/>
      <c r="K474" s="269">
        <v>179.66666666666666</v>
      </c>
    </row>
    <row r="475" spans="1:11" x14ac:dyDescent="0.2">
      <c r="A475" s="55">
        <v>20121209</v>
      </c>
      <c r="B475" s="138" t="s">
        <v>31</v>
      </c>
      <c r="C475" s="54">
        <v>1</v>
      </c>
      <c r="D475" s="139" t="s">
        <v>28</v>
      </c>
      <c r="E475" s="54">
        <v>234</v>
      </c>
      <c r="F475" s="54">
        <v>137</v>
      </c>
      <c r="G475" s="54">
        <v>132</v>
      </c>
      <c r="H475" s="58">
        <f>SUM(E475:G475)</f>
        <v>503</v>
      </c>
      <c r="I475" s="269">
        <f t="shared" si="44"/>
        <v>167.66666666666666</v>
      </c>
      <c r="J475" s="58"/>
      <c r="K475" s="269">
        <v>167.66666666666666</v>
      </c>
    </row>
    <row r="476" spans="1:11" x14ac:dyDescent="0.2">
      <c r="A476" s="55">
        <v>20101128</v>
      </c>
      <c r="B476" s="55" t="s">
        <v>31</v>
      </c>
      <c r="C476" s="54">
        <v>2</v>
      </c>
      <c r="D476" s="61" t="s">
        <v>22</v>
      </c>
      <c r="E476" s="58">
        <v>222</v>
      </c>
      <c r="F476" s="58">
        <v>214</v>
      </c>
      <c r="G476" s="58">
        <v>169</v>
      </c>
      <c r="H476" s="58">
        <f>SUM(E476:G476)</f>
        <v>605</v>
      </c>
      <c r="I476" s="269">
        <f t="shared" si="44"/>
        <v>201.66666666666666</v>
      </c>
      <c r="J476" s="58"/>
      <c r="K476" s="269">
        <v>201.66666666666666</v>
      </c>
    </row>
    <row r="477" spans="1:11" ht="15" x14ac:dyDescent="0.2">
      <c r="A477" s="55">
        <v>20130428</v>
      </c>
      <c r="B477" s="55" t="s">
        <v>31</v>
      </c>
      <c r="C477" s="54">
        <v>2</v>
      </c>
      <c r="D477" s="61" t="s">
        <v>23</v>
      </c>
      <c r="E477" s="58">
        <v>186</v>
      </c>
      <c r="F477" s="58">
        <v>200</v>
      </c>
      <c r="G477" s="58">
        <v>207</v>
      </c>
      <c r="H477" s="58">
        <v>593</v>
      </c>
      <c r="I477" s="269">
        <v>198</v>
      </c>
      <c r="J477" s="252"/>
      <c r="K477" s="269">
        <v>198</v>
      </c>
    </row>
    <row r="478" spans="1:11" x14ac:dyDescent="0.2">
      <c r="A478" s="55">
        <v>20131222</v>
      </c>
      <c r="B478" s="55" t="s">
        <v>31</v>
      </c>
      <c r="C478" s="54">
        <v>2</v>
      </c>
      <c r="D478" s="61" t="s">
        <v>12</v>
      </c>
      <c r="E478" s="58">
        <v>224</v>
      </c>
      <c r="F478" s="58">
        <v>171</v>
      </c>
      <c r="G478" s="58">
        <v>185</v>
      </c>
      <c r="H478" s="58">
        <v>580</v>
      </c>
      <c r="I478" s="269">
        <v>193</v>
      </c>
      <c r="J478" s="58"/>
      <c r="K478" s="269">
        <v>193</v>
      </c>
    </row>
    <row r="479" spans="1:11" x14ac:dyDescent="0.2">
      <c r="A479" s="55">
        <v>20140511</v>
      </c>
      <c r="B479" s="55" t="s">
        <v>31</v>
      </c>
      <c r="C479" s="54">
        <v>2</v>
      </c>
      <c r="D479" s="61" t="s">
        <v>9</v>
      </c>
      <c r="E479" s="58">
        <v>182</v>
      </c>
      <c r="F479" s="58">
        <v>186</v>
      </c>
      <c r="G479" s="58">
        <v>202</v>
      </c>
      <c r="H479" s="58">
        <v>578</v>
      </c>
      <c r="I479" s="269">
        <v>193</v>
      </c>
      <c r="J479" s="58">
        <v>8</v>
      </c>
      <c r="K479" s="269">
        <v>193</v>
      </c>
    </row>
    <row r="480" spans="1:11" x14ac:dyDescent="0.2">
      <c r="A480" s="55">
        <v>20130303</v>
      </c>
      <c r="B480" s="55" t="s">
        <v>31</v>
      </c>
      <c r="C480" s="54">
        <v>2</v>
      </c>
      <c r="D480" s="61" t="s">
        <v>10</v>
      </c>
      <c r="E480" s="58">
        <v>141</v>
      </c>
      <c r="F480" s="58">
        <v>211</v>
      </c>
      <c r="G480" s="58">
        <v>222</v>
      </c>
      <c r="H480" s="58">
        <f>SUM(E480:G480)</f>
        <v>574</v>
      </c>
      <c r="I480" s="269">
        <f>AVERAGE(E480:G480)</f>
        <v>191.33333333333334</v>
      </c>
      <c r="J480" s="58"/>
      <c r="K480" s="269">
        <v>191.33333333333334</v>
      </c>
    </row>
    <row r="481" spans="1:11" x14ac:dyDescent="0.2">
      <c r="A481" s="55">
        <v>20141019</v>
      </c>
      <c r="B481" s="55" t="s">
        <v>31</v>
      </c>
      <c r="C481" s="54">
        <v>2</v>
      </c>
      <c r="D481" s="61" t="s">
        <v>10</v>
      </c>
      <c r="E481" s="58">
        <v>220</v>
      </c>
      <c r="F481" s="58">
        <v>200</v>
      </c>
      <c r="G481" s="58">
        <v>148</v>
      </c>
      <c r="H481" s="58">
        <v>568</v>
      </c>
      <c r="I481" s="269">
        <v>189</v>
      </c>
      <c r="J481" s="58"/>
      <c r="K481" s="269">
        <v>189</v>
      </c>
    </row>
    <row r="482" spans="1:11" x14ac:dyDescent="0.2">
      <c r="A482" s="55">
        <v>20131124</v>
      </c>
      <c r="B482" s="55" t="s">
        <v>31</v>
      </c>
      <c r="C482" s="54">
        <v>2</v>
      </c>
      <c r="D482" s="61" t="s">
        <v>8</v>
      </c>
      <c r="E482" s="58">
        <v>170</v>
      </c>
      <c r="F482" s="58">
        <v>144</v>
      </c>
      <c r="G482" s="58">
        <v>253</v>
      </c>
      <c r="H482" s="58">
        <f>SUM(E482:G482)</f>
        <v>567</v>
      </c>
      <c r="I482" s="269">
        <f>AVERAGE(E482:G482)</f>
        <v>189</v>
      </c>
      <c r="J482" s="58"/>
      <c r="K482" s="269">
        <v>189</v>
      </c>
    </row>
    <row r="483" spans="1:11" x14ac:dyDescent="0.2">
      <c r="A483" s="55">
        <v>20120226</v>
      </c>
      <c r="B483" s="55" t="s">
        <v>31</v>
      </c>
      <c r="C483" s="54">
        <v>2</v>
      </c>
      <c r="D483" s="61" t="s">
        <v>95</v>
      </c>
      <c r="E483" s="58">
        <v>196</v>
      </c>
      <c r="F483" s="58">
        <v>181</v>
      </c>
      <c r="G483" s="58">
        <v>187</v>
      </c>
      <c r="H483" s="58">
        <f>SUM(E483:G483)</f>
        <v>564</v>
      </c>
      <c r="I483" s="269">
        <f>AVERAGE(E483:G483)</f>
        <v>188</v>
      </c>
      <c r="J483" s="58"/>
      <c r="K483" s="269">
        <v>188</v>
      </c>
    </row>
    <row r="484" spans="1:11" x14ac:dyDescent="0.2">
      <c r="A484" s="55">
        <v>20140330</v>
      </c>
      <c r="B484" s="55" t="s">
        <v>31</v>
      </c>
      <c r="C484" s="54">
        <v>2</v>
      </c>
      <c r="D484" s="61" t="s">
        <v>22</v>
      </c>
      <c r="E484" s="58">
        <v>160</v>
      </c>
      <c r="F484" s="58">
        <v>203</v>
      </c>
      <c r="G484" s="58">
        <v>201</v>
      </c>
      <c r="H484" s="58">
        <v>564</v>
      </c>
      <c r="I484" s="269">
        <v>188</v>
      </c>
      <c r="J484" s="58"/>
      <c r="K484" s="269">
        <v>188</v>
      </c>
    </row>
    <row r="485" spans="1:11" x14ac:dyDescent="0.2">
      <c r="A485" s="55">
        <v>20101219</v>
      </c>
      <c r="B485" s="55" t="s">
        <v>31</v>
      </c>
      <c r="C485" s="59">
        <v>2</v>
      </c>
      <c r="D485" s="61" t="s">
        <v>15</v>
      </c>
      <c r="E485" s="58">
        <v>177</v>
      </c>
      <c r="F485" s="58">
        <v>193</v>
      </c>
      <c r="G485" s="58">
        <v>192</v>
      </c>
      <c r="H485" s="58">
        <f>SUM(E485:G485)</f>
        <v>562</v>
      </c>
      <c r="I485" s="269">
        <f t="shared" ref="I485:I494" si="45">AVERAGE(E485:G485)</f>
        <v>187.33333333333334</v>
      </c>
      <c r="J485" s="58"/>
      <c r="K485" s="269">
        <v>187.33333333333334</v>
      </c>
    </row>
    <row r="486" spans="1:11" x14ac:dyDescent="0.2">
      <c r="A486" s="55">
        <v>20111106</v>
      </c>
      <c r="B486" s="55" t="s">
        <v>31</v>
      </c>
      <c r="C486" s="57">
        <v>2</v>
      </c>
      <c r="D486" s="61" t="s">
        <v>48</v>
      </c>
      <c r="E486" s="58">
        <v>205</v>
      </c>
      <c r="F486" s="58">
        <v>205</v>
      </c>
      <c r="G486" s="58">
        <v>148</v>
      </c>
      <c r="H486" s="58">
        <f>E486+F486+G486</f>
        <v>558</v>
      </c>
      <c r="I486" s="269">
        <f t="shared" si="45"/>
        <v>186</v>
      </c>
      <c r="J486" s="58"/>
      <c r="K486" s="269">
        <v>186</v>
      </c>
    </row>
    <row r="487" spans="1:11" x14ac:dyDescent="0.2">
      <c r="A487" s="55">
        <v>20121209</v>
      </c>
      <c r="B487" s="138" t="s">
        <v>31</v>
      </c>
      <c r="C487" s="54">
        <v>2</v>
      </c>
      <c r="D487" s="139" t="s">
        <v>55</v>
      </c>
      <c r="E487" s="54">
        <v>192</v>
      </c>
      <c r="F487" s="54">
        <v>181</v>
      </c>
      <c r="G487" s="54">
        <v>180</v>
      </c>
      <c r="H487" s="58">
        <f t="shared" ref="H487:H496" si="46">SUM(E487:G487)</f>
        <v>553</v>
      </c>
      <c r="I487" s="269">
        <f t="shared" si="45"/>
        <v>184.33333333333334</v>
      </c>
      <c r="J487" s="58"/>
      <c r="K487" s="269">
        <v>184.33333333333334</v>
      </c>
    </row>
    <row r="488" spans="1:11" x14ac:dyDescent="0.2">
      <c r="A488" s="55">
        <v>20131020</v>
      </c>
      <c r="B488" s="55" t="s">
        <v>31</v>
      </c>
      <c r="C488" s="54">
        <v>2</v>
      </c>
      <c r="D488" s="61" t="s">
        <v>29</v>
      </c>
      <c r="E488" s="58">
        <v>180</v>
      </c>
      <c r="F488" s="58">
        <v>181</v>
      </c>
      <c r="G488" s="58">
        <v>186</v>
      </c>
      <c r="H488" s="58">
        <f t="shared" si="46"/>
        <v>547</v>
      </c>
      <c r="I488" s="269">
        <f t="shared" si="45"/>
        <v>182.33333333333334</v>
      </c>
      <c r="J488" s="58"/>
      <c r="K488" s="269">
        <v>182.33333333333334</v>
      </c>
    </row>
    <row r="489" spans="1:11" x14ac:dyDescent="0.2">
      <c r="A489" s="55">
        <v>20111210</v>
      </c>
      <c r="B489" s="55" t="s">
        <v>31</v>
      </c>
      <c r="C489" s="54">
        <v>2</v>
      </c>
      <c r="D489" s="61" t="s">
        <v>13</v>
      </c>
      <c r="E489" s="58">
        <v>189</v>
      </c>
      <c r="F489" s="58">
        <v>192</v>
      </c>
      <c r="G489" s="58">
        <v>164</v>
      </c>
      <c r="H489" s="58">
        <f t="shared" si="46"/>
        <v>545</v>
      </c>
      <c r="I489" s="269">
        <f t="shared" si="45"/>
        <v>181.66666666666666</v>
      </c>
      <c r="J489" s="58"/>
      <c r="K489" s="269">
        <v>181.66666666666666</v>
      </c>
    </row>
    <row r="490" spans="1:11" x14ac:dyDescent="0.2">
      <c r="A490" s="55">
        <v>20110509</v>
      </c>
      <c r="B490" s="55" t="s">
        <v>31</v>
      </c>
      <c r="C490" s="60">
        <v>2</v>
      </c>
      <c r="D490" s="61" t="s">
        <v>15</v>
      </c>
      <c r="E490" s="58">
        <v>169</v>
      </c>
      <c r="F490" s="58">
        <v>177</v>
      </c>
      <c r="G490" s="58">
        <v>193</v>
      </c>
      <c r="H490" s="58">
        <f t="shared" si="46"/>
        <v>539</v>
      </c>
      <c r="I490" s="269">
        <f t="shared" si="45"/>
        <v>179.66666666666666</v>
      </c>
      <c r="J490" s="58"/>
      <c r="K490" s="269">
        <v>179.66666666666666</v>
      </c>
    </row>
    <row r="491" spans="1:11" x14ac:dyDescent="0.2">
      <c r="A491" s="55">
        <v>20111210</v>
      </c>
      <c r="B491" s="55" t="s">
        <v>31</v>
      </c>
      <c r="C491" s="54">
        <v>2</v>
      </c>
      <c r="D491" s="61" t="s">
        <v>28</v>
      </c>
      <c r="E491" s="58">
        <v>152</v>
      </c>
      <c r="F491" s="58">
        <v>198</v>
      </c>
      <c r="G491" s="58">
        <v>183</v>
      </c>
      <c r="H491" s="58">
        <f t="shared" si="46"/>
        <v>533</v>
      </c>
      <c r="I491" s="269">
        <f t="shared" si="45"/>
        <v>177.66666666666666</v>
      </c>
      <c r="J491" s="58"/>
      <c r="K491" s="269">
        <v>177.66666666666666</v>
      </c>
    </row>
    <row r="492" spans="1:11" x14ac:dyDescent="0.2">
      <c r="A492" s="55">
        <v>20131124</v>
      </c>
      <c r="B492" s="55" t="s">
        <v>31</v>
      </c>
      <c r="C492" s="54">
        <v>2</v>
      </c>
      <c r="D492" s="61" t="s">
        <v>27</v>
      </c>
      <c r="E492" s="58">
        <v>177</v>
      </c>
      <c r="F492" s="58">
        <v>188</v>
      </c>
      <c r="G492" s="58">
        <v>150</v>
      </c>
      <c r="H492" s="58">
        <f t="shared" si="46"/>
        <v>515</v>
      </c>
      <c r="I492" s="269">
        <f t="shared" si="45"/>
        <v>171.66666666666666</v>
      </c>
      <c r="J492" s="58"/>
      <c r="K492" s="269">
        <v>171.66666666666666</v>
      </c>
    </row>
    <row r="493" spans="1:11" x14ac:dyDescent="0.2">
      <c r="A493" s="55">
        <v>20121209</v>
      </c>
      <c r="B493" s="138" t="s">
        <v>31</v>
      </c>
      <c r="C493" s="54">
        <v>2</v>
      </c>
      <c r="D493" s="139" t="s">
        <v>79</v>
      </c>
      <c r="E493" s="54">
        <v>148</v>
      </c>
      <c r="F493" s="54">
        <v>181</v>
      </c>
      <c r="G493" s="54">
        <v>161</v>
      </c>
      <c r="H493" s="58">
        <f t="shared" si="46"/>
        <v>490</v>
      </c>
      <c r="I493" s="269">
        <f t="shared" si="45"/>
        <v>163.33333333333334</v>
      </c>
      <c r="J493" s="58"/>
      <c r="K493" s="269">
        <v>163.33333333333334</v>
      </c>
    </row>
    <row r="494" spans="1:11" x14ac:dyDescent="0.2">
      <c r="A494" s="55">
        <v>20101128</v>
      </c>
      <c r="B494" s="55" t="s">
        <v>31</v>
      </c>
      <c r="C494" s="54">
        <v>3</v>
      </c>
      <c r="D494" s="61" t="s">
        <v>23</v>
      </c>
      <c r="E494" s="58">
        <v>157</v>
      </c>
      <c r="F494" s="58">
        <v>225</v>
      </c>
      <c r="G494" s="58">
        <v>208</v>
      </c>
      <c r="H494" s="58">
        <f t="shared" si="46"/>
        <v>590</v>
      </c>
      <c r="I494" s="269">
        <f t="shared" si="45"/>
        <v>196.66666666666666</v>
      </c>
      <c r="J494" s="58"/>
      <c r="K494" s="269">
        <v>196.66666666666666</v>
      </c>
    </row>
    <row r="495" spans="1:11" x14ac:dyDescent="0.2">
      <c r="A495" s="55">
        <v>20140223</v>
      </c>
      <c r="B495" s="55" t="s">
        <v>31</v>
      </c>
      <c r="C495" s="54">
        <v>3</v>
      </c>
      <c r="D495" s="61" t="s">
        <v>85</v>
      </c>
      <c r="E495" s="58">
        <v>179</v>
      </c>
      <c r="F495" s="58">
        <v>144</v>
      </c>
      <c r="G495" s="58">
        <v>254</v>
      </c>
      <c r="H495" s="58">
        <f t="shared" si="46"/>
        <v>577</v>
      </c>
      <c r="I495" s="269">
        <f>ROUND(AVERAGE(E495:G495),0)</f>
        <v>192</v>
      </c>
      <c r="J495" s="58"/>
      <c r="K495" s="269">
        <v>192</v>
      </c>
    </row>
    <row r="496" spans="1:11" x14ac:dyDescent="0.2">
      <c r="A496" s="55">
        <v>20140223</v>
      </c>
      <c r="B496" s="55" t="s">
        <v>31</v>
      </c>
      <c r="C496" s="54">
        <v>3</v>
      </c>
      <c r="D496" s="61" t="s">
        <v>52</v>
      </c>
      <c r="E496" s="58">
        <v>203</v>
      </c>
      <c r="F496" s="58">
        <v>203</v>
      </c>
      <c r="G496" s="58">
        <v>169</v>
      </c>
      <c r="H496" s="58">
        <f t="shared" si="46"/>
        <v>575</v>
      </c>
      <c r="I496" s="269">
        <f>ROUND(AVERAGE(E496:G496),0)</f>
        <v>192</v>
      </c>
      <c r="J496" s="58"/>
      <c r="K496" s="269">
        <v>192</v>
      </c>
    </row>
    <row r="497" spans="1:11" x14ac:dyDescent="0.2">
      <c r="A497" s="55">
        <v>20140511</v>
      </c>
      <c r="B497" s="55" t="s">
        <v>31</v>
      </c>
      <c r="C497" s="54">
        <v>3</v>
      </c>
      <c r="D497" s="61" t="s">
        <v>23</v>
      </c>
      <c r="E497" s="58">
        <v>164</v>
      </c>
      <c r="F497" s="58">
        <v>187</v>
      </c>
      <c r="G497" s="58">
        <v>223</v>
      </c>
      <c r="H497" s="58">
        <v>574</v>
      </c>
      <c r="I497" s="269">
        <v>191</v>
      </c>
      <c r="J497" s="58"/>
      <c r="K497" s="269">
        <v>191</v>
      </c>
    </row>
    <row r="498" spans="1:11" x14ac:dyDescent="0.2">
      <c r="A498" s="55">
        <v>20130303</v>
      </c>
      <c r="B498" s="55" t="s">
        <v>31</v>
      </c>
      <c r="C498" s="54">
        <v>3</v>
      </c>
      <c r="D498" s="61" t="s">
        <v>9</v>
      </c>
      <c r="E498" s="58">
        <v>180</v>
      </c>
      <c r="F498" s="58">
        <v>190</v>
      </c>
      <c r="G498" s="58">
        <v>200</v>
      </c>
      <c r="H498" s="58">
        <f>SUM(E498:G498)</f>
        <v>570</v>
      </c>
      <c r="I498" s="269">
        <f>AVERAGE(E498:G498)</f>
        <v>190</v>
      </c>
      <c r="J498" s="58"/>
      <c r="K498" s="269">
        <v>190</v>
      </c>
    </row>
    <row r="499" spans="1:11" x14ac:dyDescent="0.2">
      <c r="A499" s="55">
        <v>20131222</v>
      </c>
      <c r="B499" s="55" t="s">
        <v>31</v>
      </c>
      <c r="C499" s="54">
        <v>3</v>
      </c>
      <c r="D499" s="61" t="s">
        <v>15</v>
      </c>
      <c r="E499" s="58">
        <v>194</v>
      </c>
      <c r="F499" s="58">
        <v>181</v>
      </c>
      <c r="G499" s="58">
        <v>190</v>
      </c>
      <c r="H499" s="58">
        <v>565</v>
      </c>
      <c r="I499" s="269">
        <v>188</v>
      </c>
      <c r="J499" s="58"/>
      <c r="K499" s="269">
        <v>188</v>
      </c>
    </row>
    <row r="500" spans="1:11" x14ac:dyDescent="0.2">
      <c r="A500" s="55">
        <v>20141019</v>
      </c>
      <c r="B500" s="55" t="s">
        <v>31</v>
      </c>
      <c r="C500" s="54">
        <v>3</v>
      </c>
      <c r="D500" s="61" t="s">
        <v>9</v>
      </c>
      <c r="E500" s="58">
        <v>195</v>
      </c>
      <c r="F500" s="58">
        <v>185</v>
      </c>
      <c r="G500" s="58">
        <v>172</v>
      </c>
      <c r="H500" s="58">
        <v>560</v>
      </c>
      <c r="I500" s="269">
        <v>187</v>
      </c>
      <c r="J500" s="58">
        <v>8</v>
      </c>
      <c r="K500" s="269">
        <v>187</v>
      </c>
    </row>
    <row r="501" spans="1:11" x14ac:dyDescent="0.2">
      <c r="A501" s="55">
        <v>20131124</v>
      </c>
      <c r="B501" s="55" t="s">
        <v>31</v>
      </c>
      <c r="C501" s="54">
        <v>3</v>
      </c>
      <c r="D501" s="61" t="s">
        <v>15</v>
      </c>
      <c r="E501" s="58">
        <v>168</v>
      </c>
      <c r="F501" s="58">
        <v>190</v>
      </c>
      <c r="G501" s="58">
        <v>201</v>
      </c>
      <c r="H501" s="58">
        <f>SUM(E501:G501)</f>
        <v>559</v>
      </c>
      <c r="I501" s="269">
        <f>AVERAGE(E501:G501)</f>
        <v>186.33333333333334</v>
      </c>
      <c r="J501" s="58"/>
      <c r="K501" s="269">
        <v>186.33333333333334</v>
      </c>
    </row>
    <row r="502" spans="1:11" x14ac:dyDescent="0.2">
      <c r="A502" s="55">
        <v>20120226</v>
      </c>
      <c r="B502" s="55" t="s">
        <v>31</v>
      </c>
      <c r="C502" s="54">
        <v>3</v>
      </c>
      <c r="D502" s="61" t="s">
        <v>13</v>
      </c>
      <c r="E502" s="58">
        <v>214</v>
      </c>
      <c r="F502" s="58">
        <v>176</v>
      </c>
      <c r="G502" s="58">
        <v>169</v>
      </c>
      <c r="H502" s="58">
        <f>SUM(E502:G502)</f>
        <v>559</v>
      </c>
      <c r="I502" s="269">
        <f>AVERAGE(E502:G502)</f>
        <v>186.33333333333334</v>
      </c>
      <c r="J502" s="58"/>
      <c r="K502" s="269">
        <v>186.33333333333334</v>
      </c>
    </row>
    <row r="503" spans="1:11" x14ac:dyDescent="0.2">
      <c r="A503" s="55">
        <v>20111106</v>
      </c>
      <c r="B503" s="55" t="s">
        <v>31</v>
      </c>
      <c r="C503" s="57">
        <v>3</v>
      </c>
      <c r="D503" s="61" t="s">
        <v>22</v>
      </c>
      <c r="E503" s="58">
        <v>185</v>
      </c>
      <c r="F503" s="58">
        <v>182</v>
      </c>
      <c r="G503" s="58">
        <v>191</v>
      </c>
      <c r="H503" s="58">
        <f>E503+F503+G503</f>
        <v>558</v>
      </c>
      <c r="I503" s="269">
        <f>AVERAGE(E503:G503)</f>
        <v>186</v>
      </c>
      <c r="J503" s="58"/>
      <c r="K503" s="269">
        <v>186</v>
      </c>
    </row>
    <row r="504" spans="1:11" x14ac:dyDescent="0.2">
      <c r="A504" s="55">
        <v>20140330</v>
      </c>
      <c r="B504" s="55" t="s">
        <v>31</v>
      </c>
      <c r="C504" s="54">
        <v>3</v>
      </c>
      <c r="D504" s="61" t="s">
        <v>79</v>
      </c>
      <c r="E504" s="58">
        <v>199</v>
      </c>
      <c r="F504" s="58">
        <v>175</v>
      </c>
      <c r="G504" s="58">
        <v>176</v>
      </c>
      <c r="H504" s="58">
        <v>558</v>
      </c>
      <c r="I504" s="269">
        <v>186</v>
      </c>
      <c r="J504" s="58">
        <v>8</v>
      </c>
      <c r="K504" s="269">
        <v>186</v>
      </c>
    </row>
    <row r="505" spans="1:11" x14ac:dyDescent="0.2">
      <c r="A505" s="55">
        <v>20101219</v>
      </c>
      <c r="B505" s="55" t="s">
        <v>31</v>
      </c>
      <c r="C505" s="59">
        <v>3</v>
      </c>
      <c r="D505" s="61" t="s">
        <v>8</v>
      </c>
      <c r="E505" s="58">
        <v>233</v>
      </c>
      <c r="F505" s="58">
        <v>155</v>
      </c>
      <c r="G505" s="58">
        <v>168</v>
      </c>
      <c r="H505" s="58">
        <f>SUM(E505:G505)</f>
        <v>556</v>
      </c>
      <c r="I505" s="269">
        <f>AVERAGE(E505:G505)</f>
        <v>185.33333333333334</v>
      </c>
      <c r="J505" s="58"/>
      <c r="K505" s="269">
        <v>185.33333333333334</v>
      </c>
    </row>
    <row r="506" spans="1:11" ht="15" x14ac:dyDescent="0.2">
      <c r="A506" s="55">
        <v>20130428</v>
      </c>
      <c r="B506" s="55" t="s">
        <v>31</v>
      </c>
      <c r="C506" s="54">
        <v>3</v>
      </c>
      <c r="D506" s="61" t="s">
        <v>10</v>
      </c>
      <c r="E506" s="58">
        <v>204</v>
      </c>
      <c r="F506" s="58">
        <v>164</v>
      </c>
      <c r="G506" s="58">
        <v>185</v>
      </c>
      <c r="H506" s="58">
        <v>553</v>
      </c>
      <c r="I506" s="269">
        <v>184</v>
      </c>
      <c r="J506" s="252"/>
      <c r="K506" s="269">
        <v>184</v>
      </c>
    </row>
    <row r="507" spans="1:11" x14ac:dyDescent="0.2">
      <c r="A507" s="55">
        <v>20121209</v>
      </c>
      <c r="B507" s="138" t="s">
        <v>31</v>
      </c>
      <c r="C507" s="54">
        <v>3</v>
      </c>
      <c r="D507" s="139" t="s">
        <v>14</v>
      </c>
      <c r="E507" s="54">
        <v>190</v>
      </c>
      <c r="F507" s="54">
        <v>203</v>
      </c>
      <c r="G507" s="54">
        <v>156</v>
      </c>
      <c r="H507" s="58">
        <f t="shared" ref="H507:H513" si="47">SUM(E507:G507)</f>
        <v>549</v>
      </c>
      <c r="I507" s="269">
        <f t="shared" ref="I507:I513" si="48">AVERAGE(E507:G507)</f>
        <v>183</v>
      </c>
      <c r="J507" s="58"/>
      <c r="K507" s="269">
        <v>183</v>
      </c>
    </row>
    <row r="508" spans="1:11" x14ac:dyDescent="0.2">
      <c r="A508" s="55">
        <v>20111210</v>
      </c>
      <c r="B508" s="55" t="s">
        <v>31</v>
      </c>
      <c r="C508" s="54">
        <v>3</v>
      </c>
      <c r="D508" s="61" t="s">
        <v>37</v>
      </c>
      <c r="E508" s="58">
        <v>161</v>
      </c>
      <c r="F508" s="58">
        <v>161</v>
      </c>
      <c r="G508" s="58">
        <v>223</v>
      </c>
      <c r="H508" s="58">
        <f t="shared" si="47"/>
        <v>545</v>
      </c>
      <c r="I508" s="269">
        <f t="shared" si="48"/>
        <v>181.66666666666666</v>
      </c>
      <c r="J508" s="58"/>
      <c r="K508" s="269">
        <v>181.66666666666666</v>
      </c>
    </row>
    <row r="509" spans="1:11" x14ac:dyDescent="0.2">
      <c r="A509" s="55">
        <v>20131020</v>
      </c>
      <c r="B509" s="55" t="s">
        <v>31</v>
      </c>
      <c r="C509" s="54">
        <v>3</v>
      </c>
      <c r="D509" s="61" t="s">
        <v>13</v>
      </c>
      <c r="E509" s="58">
        <v>180</v>
      </c>
      <c r="F509" s="58">
        <v>193</v>
      </c>
      <c r="G509" s="58">
        <v>170</v>
      </c>
      <c r="H509" s="58">
        <f t="shared" si="47"/>
        <v>543</v>
      </c>
      <c r="I509" s="269">
        <f t="shared" si="48"/>
        <v>181</v>
      </c>
      <c r="J509" s="58"/>
      <c r="K509" s="269">
        <v>181</v>
      </c>
    </row>
    <row r="510" spans="1:11" x14ac:dyDescent="0.2">
      <c r="A510" s="55">
        <v>20110509</v>
      </c>
      <c r="B510" s="55" t="s">
        <v>31</v>
      </c>
      <c r="C510" s="60">
        <v>3</v>
      </c>
      <c r="D510" s="61" t="s">
        <v>14</v>
      </c>
      <c r="E510" s="58">
        <v>163</v>
      </c>
      <c r="F510" s="58">
        <v>166</v>
      </c>
      <c r="G510" s="58">
        <v>201</v>
      </c>
      <c r="H510" s="58">
        <f t="shared" si="47"/>
        <v>530</v>
      </c>
      <c r="I510" s="269">
        <f t="shared" si="48"/>
        <v>176.66666666666666</v>
      </c>
      <c r="J510" s="58"/>
      <c r="K510" s="269">
        <v>176.66666666666666</v>
      </c>
    </row>
    <row r="511" spans="1:11" x14ac:dyDescent="0.2">
      <c r="A511" s="55">
        <v>20111210</v>
      </c>
      <c r="B511" s="55" t="s">
        <v>31</v>
      </c>
      <c r="C511" s="54">
        <v>3</v>
      </c>
      <c r="D511" s="61" t="s">
        <v>9</v>
      </c>
      <c r="E511" s="58">
        <v>174</v>
      </c>
      <c r="F511" s="58">
        <v>184</v>
      </c>
      <c r="G511" s="58">
        <v>170</v>
      </c>
      <c r="H511" s="58">
        <f t="shared" si="47"/>
        <v>528</v>
      </c>
      <c r="I511" s="269">
        <f t="shared" si="48"/>
        <v>176</v>
      </c>
      <c r="J511" s="58"/>
      <c r="K511" s="269">
        <v>176</v>
      </c>
    </row>
    <row r="512" spans="1:11" x14ac:dyDescent="0.2">
      <c r="A512" s="55">
        <v>20131124</v>
      </c>
      <c r="B512" s="55" t="s">
        <v>31</v>
      </c>
      <c r="C512" s="54">
        <v>3</v>
      </c>
      <c r="D512" s="61" t="s">
        <v>123</v>
      </c>
      <c r="E512" s="58">
        <v>163</v>
      </c>
      <c r="F512" s="58">
        <v>157</v>
      </c>
      <c r="G512" s="58">
        <v>186</v>
      </c>
      <c r="H512" s="58">
        <f t="shared" si="47"/>
        <v>506</v>
      </c>
      <c r="I512" s="269">
        <f t="shared" si="48"/>
        <v>168.66666666666666</v>
      </c>
      <c r="J512" s="58"/>
      <c r="K512" s="269">
        <v>168.66666666666666</v>
      </c>
    </row>
    <row r="513" spans="1:11" x14ac:dyDescent="0.2">
      <c r="A513" s="55">
        <v>20121209</v>
      </c>
      <c r="B513" s="138" t="s">
        <v>31</v>
      </c>
      <c r="C513" s="54">
        <v>3</v>
      </c>
      <c r="D513" s="55" t="s">
        <v>9</v>
      </c>
      <c r="E513" s="54">
        <v>171</v>
      </c>
      <c r="F513" s="54">
        <v>162</v>
      </c>
      <c r="G513" s="54">
        <v>156</v>
      </c>
      <c r="H513" s="58">
        <f t="shared" si="47"/>
        <v>489</v>
      </c>
      <c r="I513" s="269">
        <f t="shared" si="48"/>
        <v>163</v>
      </c>
      <c r="J513" s="58"/>
      <c r="K513" s="269">
        <v>163</v>
      </c>
    </row>
    <row r="514" spans="1:11" x14ac:dyDescent="0.2">
      <c r="A514" s="55">
        <v>20140511</v>
      </c>
      <c r="B514" s="55" t="s">
        <v>31</v>
      </c>
      <c r="C514" s="54">
        <v>4</v>
      </c>
      <c r="D514" s="61" t="s">
        <v>10</v>
      </c>
      <c r="E514" s="58">
        <v>195</v>
      </c>
      <c r="F514" s="58">
        <v>206</v>
      </c>
      <c r="G514" s="58">
        <v>169</v>
      </c>
      <c r="H514" s="58">
        <v>570</v>
      </c>
      <c r="I514" s="269">
        <v>190</v>
      </c>
      <c r="J514" s="58"/>
      <c r="K514" s="269">
        <v>190</v>
      </c>
    </row>
    <row r="515" spans="1:11" x14ac:dyDescent="0.2">
      <c r="A515" s="55">
        <v>20130303</v>
      </c>
      <c r="B515" s="55" t="s">
        <v>31</v>
      </c>
      <c r="C515" s="54">
        <v>4</v>
      </c>
      <c r="D515" s="61" t="s">
        <v>21</v>
      </c>
      <c r="E515" s="58">
        <v>150</v>
      </c>
      <c r="F515" s="58">
        <v>189</v>
      </c>
      <c r="G515" s="58">
        <v>222</v>
      </c>
      <c r="H515" s="58">
        <f>SUM(E515:G515)</f>
        <v>561</v>
      </c>
      <c r="I515" s="269">
        <f>AVERAGE(E515:G515)</f>
        <v>187</v>
      </c>
      <c r="J515" s="58"/>
      <c r="K515" s="269">
        <v>187</v>
      </c>
    </row>
    <row r="516" spans="1:11" x14ac:dyDescent="0.2">
      <c r="A516" s="55">
        <v>20101128</v>
      </c>
      <c r="B516" s="55" t="s">
        <v>31</v>
      </c>
      <c r="C516" s="54">
        <v>4</v>
      </c>
      <c r="D516" s="61" t="s">
        <v>30</v>
      </c>
      <c r="E516" s="58">
        <v>171</v>
      </c>
      <c r="F516" s="58">
        <v>152</v>
      </c>
      <c r="G516" s="58">
        <v>236</v>
      </c>
      <c r="H516" s="58">
        <f>SUM(E516:G516)</f>
        <v>559</v>
      </c>
      <c r="I516" s="269">
        <f>AVERAGE(E516:G516)</f>
        <v>186.33333333333334</v>
      </c>
      <c r="J516" s="58"/>
      <c r="K516" s="269">
        <v>186.33333333333334</v>
      </c>
    </row>
    <row r="517" spans="1:11" x14ac:dyDescent="0.2">
      <c r="A517" s="55">
        <v>20141019</v>
      </c>
      <c r="B517" s="55" t="s">
        <v>31</v>
      </c>
      <c r="C517" s="54">
        <v>4</v>
      </c>
      <c r="D517" s="61" t="s">
        <v>29</v>
      </c>
      <c r="E517" s="58">
        <v>158</v>
      </c>
      <c r="F517" s="58">
        <v>192</v>
      </c>
      <c r="G517" s="58">
        <v>206</v>
      </c>
      <c r="H517" s="58">
        <v>556</v>
      </c>
      <c r="I517" s="269">
        <v>185</v>
      </c>
      <c r="J517" s="58"/>
      <c r="K517" s="269">
        <v>185</v>
      </c>
    </row>
    <row r="518" spans="1:11" x14ac:dyDescent="0.2">
      <c r="A518" s="55">
        <v>20131222</v>
      </c>
      <c r="B518" s="55" t="s">
        <v>31</v>
      </c>
      <c r="C518" s="54">
        <v>4</v>
      </c>
      <c r="D518" s="61" t="s">
        <v>22</v>
      </c>
      <c r="E518" s="58">
        <v>198</v>
      </c>
      <c r="F518" s="58">
        <v>162</v>
      </c>
      <c r="G518" s="58">
        <v>196</v>
      </c>
      <c r="H518" s="58">
        <v>556</v>
      </c>
      <c r="I518" s="269">
        <v>185</v>
      </c>
      <c r="J518" s="58"/>
      <c r="K518" s="269">
        <v>185</v>
      </c>
    </row>
    <row r="519" spans="1:11" x14ac:dyDescent="0.2">
      <c r="A519" s="55">
        <v>20101219</v>
      </c>
      <c r="B519" s="55" t="s">
        <v>31</v>
      </c>
      <c r="C519" s="59">
        <v>4</v>
      </c>
      <c r="D519" s="61" t="s">
        <v>37</v>
      </c>
      <c r="E519" s="58">
        <v>189</v>
      </c>
      <c r="F519" s="58">
        <v>202</v>
      </c>
      <c r="G519" s="58">
        <v>165</v>
      </c>
      <c r="H519" s="58">
        <f>SUM(E519:G519)</f>
        <v>556</v>
      </c>
      <c r="I519" s="269">
        <f>AVERAGE(E519:G519)</f>
        <v>185.33333333333334</v>
      </c>
      <c r="J519" s="58"/>
      <c r="K519" s="269">
        <v>185.33333333333334</v>
      </c>
    </row>
    <row r="520" spans="1:11" x14ac:dyDescent="0.2">
      <c r="A520" s="55">
        <v>20131222</v>
      </c>
      <c r="B520" s="55" t="s">
        <v>31</v>
      </c>
      <c r="C520" s="54">
        <v>4</v>
      </c>
      <c r="D520" s="61" t="s">
        <v>37</v>
      </c>
      <c r="E520" s="58">
        <v>181</v>
      </c>
      <c r="F520" s="58">
        <v>203</v>
      </c>
      <c r="G520" s="58">
        <v>171</v>
      </c>
      <c r="H520" s="58">
        <v>555</v>
      </c>
      <c r="I520" s="269">
        <v>185</v>
      </c>
      <c r="J520" s="58"/>
      <c r="K520" s="269">
        <v>185</v>
      </c>
    </row>
    <row r="521" spans="1:11" x14ac:dyDescent="0.2">
      <c r="A521" s="55">
        <v>20131222</v>
      </c>
      <c r="B521" s="55" t="s">
        <v>31</v>
      </c>
      <c r="C521" s="54">
        <v>4</v>
      </c>
      <c r="D521" s="61" t="s">
        <v>88</v>
      </c>
      <c r="E521" s="58">
        <v>187</v>
      </c>
      <c r="F521" s="58">
        <v>169</v>
      </c>
      <c r="G521" s="58">
        <v>190</v>
      </c>
      <c r="H521" s="58">
        <v>554</v>
      </c>
      <c r="I521" s="269">
        <v>185</v>
      </c>
      <c r="J521" s="58">
        <v>8</v>
      </c>
      <c r="K521" s="269">
        <v>185</v>
      </c>
    </row>
    <row r="522" spans="1:11" ht="15" x14ac:dyDescent="0.2">
      <c r="A522" s="55">
        <v>20130428</v>
      </c>
      <c r="B522" s="55" t="s">
        <v>31</v>
      </c>
      <c r="C522" s="54">
        <v>4</v>
      </c>
      <c r="D522" s="61" t="s">
        <v>115</v>
      </c>
      <c r="E522" s="58">
        <v>195</v>
      </c>
      <c r="F522" s="58">
        <v>206</v>
      </c>
      <c r="G522" s="58">
        <v>149</v>
      </c>
      <c r="H522" s="58">
        <v>550</v>
      </c>
      <c r="I522" s="269">
        <v>183</v>
      </c>
      <c r="J522" s="252"/>
      <c r="K522" s="269">
        <v>183</v>
      </c>
    </row>
    <row r="523" spans="1:11" x14ac:dyDescent="0.2">
      <c r="A523" s="55">
        <v>20140330</v>
      </c>
      <c r="B523" s="55" t="s">
        <v>31</v>
      </c>
      <c r="C523" s="54">
        <v>4</v>
      </c>
      <c r="D523" s="61" t="s">
        <v>15</v>
      </c>
      <c r="E523" s="58">
        <v>188</v>
      </c>
      <c r="F523" s="58">
        <v>173</v>
      </c>
      <c r="G523" s="58">
        <v>186</v>
      </c>
      <c r="H523" s="58">
        <v>547</v>
      </c>
      <c r="I523" s="269">
        <v>182</v>
      </c>
      <c r="J523" s="58"/>
      <c r="K523" s="269">
        <v>182</v>
      </c>
    </row>
    <row r="524" spans="1:11" x14ac:dyDescent="0.2">
      <c r="A524" s="55">
        <v>20131124</v>
      </c>
      <c r="B524" s="55" t="s">
        <v>31</v>
      </c>
      <c r="C524" s="54">
        <v>4</v>
      </c>
      <c r="D524" s="61" t="s">
        <v>22</v>
      </c>
      <c r="E524" s="58">
        <v>208</v>
      </c>
      <c r="F524" s="58">
        <v>191</v>
      </c>
      <c r="G524" s="58">
        <v>145</v>
      </c>
      <c r="H524" s="58">
        <f>SUM(E524:G524)</f>
        <v>544</v>
      </c>
      <c r="I524" s="269">
        <f t="shared" ref="I524:I533" si="49">AVERAGE(E524:G524)</f>
        <v>181.33333333333334</v>
      </c>
      <c r="J524" s="58"/>
      <c r="K524" s="269">
        <v>181.33333333333334</v>
      </c>
    </row>
    <row r="525" spans="1:11" x14ac:dyDescent="0.2">
      <c r="A525" s="55">
        <v>20120226</v>
      </c>
      <c r="B525" s="55" t="s">
        <v>31</v>
      </c>
      <c r="C525" s="54">
        <v>4</v>
      </c>
      <c r="D525" s="61" t="s">
        <v>29</v>
      </c>
      <c r="E525" s="58">
        <v>148</v>
      </c>
      <c r="F525" s="58">
        <v>197</v>
      </c>
      <c r="G525" s="58">
        <v>198</v>
      </c>
      <c r="H525" s="58">
        <f>SUM(E525:G525)</f>
        <v>543</v>
      </c>
      <c r="I525" s="269">
        <f t="shared" si="49"/>
        <v>181</v>
      </c>
      <c r="J525" s="58"/>
      <c r="K525" s="269">
        <v>181</v>
      </c>
    </row>
    <row r="526" spans="1:11" x14ac:dyDescent="0.2">
      <c r="A526" s="55">
        <v>20121209</v>
      </c>
      <c r="B526" s="138" t="s">
        <v>31</v>
      </c>
      <c r="C526" s="54">
        <v>4</v>
      </c>
      <c r="D526" s="139" t="s">
        <v>22</v>
      </c>
      <c r="E526" s="54">
        <v>172</v>
      </c>
      <c r="F526" s="54">
        <v>198</v>
      </c>
      <c r="G526" s="54">
        <v>173</v>
      </c>
      <c r="H526" s="58">
        <f>SUM(E526:G526)</f>
        <v>543</v>
      </c>
      <c r="I526" s="269">
        <f t="shared" si="49"/>
        <v>181</v>
      </c>
      <c r="J526" s="58"/>
      <c r="K526" s="269">
        <v>181</v>
      </c>
    </row>
    <row r="527" spans="1:11" x14ac:dyDescent="0.2">
      <c r="A527" s="55">
        <v>20131020</v>
      </c>
      <c r="B527" s="55" t="s">
        <v>31</v>
      </c>
      <c r="C527" s="54">
        <v>4</v>
      </c>
      <c r="D527" s="61" t="s">
        <v>21</v>
      </c>
      <c r="E527" s="58">
        <v>181</v>
      </c>
      <c r="F527" s="58">
        <v>160</v>
      </c>
      <c r="G527" s="58">
        <v>200</v>
      </c>
      <c r="H527" s="58">
        <f>SUM(E527:G527)</f>
        <v>541</v>
      </c>
      <c r="I527" s="269">
        <f t="shared" si="49"/>
        <v>180.33333333333334</v>
      </c>
      <c r="J527" s="58"/>
      <c r="K527" s="269">
        <v>180.33333333333334</v>
      </c>
    </row>
    <row r="528" spans="1:11" x14ac:dyDescent="0.2">
      <c r="A528" s="55">
        <v>20111106</v>
      </c>
      <c r="B528" s="55" t="s">
        <v>31</v>
      </c>
      <c r="C528" s="57">
        <v>4</v>
      </c>
      <c r="D528" s="61" t="s">
        <v>13</v>
      </c>
      <c r="E528" s="58">
        <v>181</v>
      </c>
      <c r="F528" s="58">
        <v>169</v>
      </c>
      <c r="G528" s="58">
        <v>190</v>
      </c>
      <c r="H528" s="58">
        <f>E528+F528+G528</f>
        <v>540</v>
      </c>
      <c r="I528" s="269">
        <f t="shared" si="49"/>
        <v>180</v>
      </c>
      <c r="J528" s="58"/>
      <c r="K528" s="269">
        <v>180</v>
      </c>
    </row>
    <row r="529" spans="1:11" x14ac:dyDescent="0.2">
      <c r="A529" s="55">
        <v>20111210</v>
      </c>
      <c r="B529" s="55" t="s">
        <v>31</v>
      </c>
      <c r="C529" s="54">
        <v>4</v>
      </c>
      <c r="D529" s="61" t="s">
        <v>24</v>
      </c>
      <c r="E529" s="58">
        <v>205</v>
      </c>
      <c r="F529" s="58">
        <v>132</v>
      </c>
      <c r="G529" s="58">
        <v>180</v>
      </c>
      <c r="H529" s="58">
        <f t="shared" ref="H529:H534" si="50">SUM(E529:G529)</f>
        <v>517</v>
      </c>
      <c r="I529" s="269">
        <f t="shared" si="49"/>
        <v>172.33333333333334</v>
      </c>
      <c r="J529" s="58"/>
      <c r="K529" s="269">
        <v>172.33333333333334</v>
      </c>
    </row>
    <row r="530" spans="1:11" x14ac:dyDescent="0.2">
      <c r="A530" s="55">
        <v>20111210</v>
      </c>
      <c r="B530" s="55" t="s">
        <v>31</v>
      </c>
      <c r="C530" s="54">
        <v>4</v>
      </c>
      <c r="D530" s="61" t="s">
        <v>12</v>
      </c>
      <c r="E530" s="58">
        <v>177</v>
      </c>
      <c r="F530" s="58">
        <v>183</v>
      </c>
      <c r="G530" s="58">
        <v>157</v>
      </c>
      <c r="H530" s="58">
        <f t="shared" si="50"/>
        <v>517</v>
      </c>
      <c r="I530" s="269">
        <f t="shared" si="49"/>
        <v>172.33333333333334</v>
      </c>
      <c r="J530" s="58"/>
      <c r="K530" s="269">
        <v>172.33333333333334</v>
      </c>
    </row>
    <row r="531" spans="1:11" x14ac:dyDescent="0.2">
      <c r="A531" s="55">
        <v>20110509</v>
      </c>
      <c r="B531" s="55" t="s">
        <v>31</v>
      </c>
      <c r="C531" s="60">
        <v>4</v>
      </c>
      <c r="D531" s="61" t="s">
        <v>24</v>
      </c>
      <c r="E531" s="58">
        <v>172</v>
      </c>
      <c r="F531" s="58">
        <v>161</v>
      </c>
      <c r="G531" s="58">
        <v>180</v>
      </c>
      <c r="H531" s="58">
        <f t="shared" si="50"/>
        <v>513</v>
      </c>
      <c r="I531" s="269">
        <f t="shared" si="49"/>
        <v>171</v>
      </c>
      <c r="J531" s="58"/>
      <c r="K531" s="269">
        <v>171</v>
      </c>
    </row>
    <row r="532" spans="1:11" x14ac:dyDescent="0.2">
      <c r="A532" s="55">
        <v>20131124</v>
      </c>
      <c r="B532" s="55" t="s">
        <v>31</v>
      </c>
      <c r="C532" s="54">
        <v>4</v>
      </c>
      <c r="D532" s="61" t="s">
        <v>18</v>
      </c>
      <c r="E532" s="58">
        <v>147</v>
      </c>
      <c r="F532" s="58">
        <v>178</v>
      </c>
      <c r="G532" s="58">
        <v>168</v>
      </c>
      <c r="H532" s="58">
        <f t="shared" si="50"/>
        <v>493</v>
      </c>
      <c r="I532" s="269">
        <f t="shared" si="49"/>
        <v>164.33333333333334</v>
      </c>
      <c r="J532" s="58"/>
      <c r="K532" s="269">
        <v>164.33333333333334</v>
      </c>
    </row>
    <row r="533" spans="1:11" x14ac:dyDescent="0.2">
      <c r="A533" s="55">
        <v>20121209</v>
      </c>
      <c r="B533" s="138" t="s">
        <v>31</v>
      </c>
      <c r="C533" s="54">
        <v>4</v>
      </c>
      <c r="D533" s="139" t="s">
        <v>27</v>
      </c>
      <c r="E533" s="54">
        <v>148</v>
      </c>
      <c r="F533" s="54">
        <v>163</v>
      </c>
      <c r="G533" s="54">
        <v>173</v>
      </c>
      <c r="H533" s="58">
        <f t="shared" si="50"/>
        <v>484</v>
      </c>
      <c r="I533" s="269">
        <f t="shared" si="49"/>
        <v>161.33333333333334</v>
      </c>
      <c r="J533" s="58"/>
      <c r="K533" s="269">
        <v>161.33333333333334</v>
      </c>
    </row>
    <row r="534" spans="1:11" x14ac:dyDescent="0.2">
      <c r="A534" s="55">
        <v>20140223</v>
      </c>
      <c r="B534" s="55" t="s">
        <v>31</v>
      </c>
      <c r="C534" s="54">
        <v>5</v>
      </c>
      <c r="D534" s="61" t="s">
        <v>12</v>
      </c>
      <c r="E534" s="58">
        <v>175</v>
      </c>
      <c r="F534" s="58">
        <v>207</v>
      </c>
      <c r="G534" s="58">
        <v>187</v>
      </c>
      <c r="H534" s="58">
        <f t="shared" si="50"/>
        <v>569</v>
      </c>
      <c r="I534" s="269">
        <f>ROUND(AVERAGE(E534:G534),0)</f>
        <v>190</v>
      </c>
      <c r="J534" s="58"/>
      <c r="K534" s="269">
        <v>190</v>
      </c>
    </row>
    <row r="535" spans="1:11" x14ac:dyDescent="0.2">
      <c r="A535" s="55">
        <v>20140511</v>
      </c>
      <c r="B535" s="55" t="s">
        <v>31</v>
      </c>
      <c r="C535" s="54">
        <v>5</v>
      </c>
      <c r="D535" s="61" t="s">
        <v>15</v>
      </c>
      <c r="E535" s="58">
        <v>181</v>
      </c>
      <c r="F535" s="58">
        <v>203</v>
      </c>
      <c r="G535" s="58">
        <v>179</v>
      </c>
      <c r="H535" s="58">
        <v>563</v>
      </c>
      <c r="I535" s="269">
        <v>188</v>
      </c>
      <c r="J535" s="58"/>
      <c r="K535" s="269">
        <v>188</v>
      </c>
    </row>
    <row r="536" spans="1:11" x14ac:dyDescent="0.2">
      <c r="A536" s="55">
        <v>20101219</v>
      </c>
      <c r="B536" s="55" t="s">
        <v>31</v>
      </c>
      <c r="C536" s="59">
        <v>5</v>
      </c>
      <c r="D536" s="61" t="s">
        <v>30</v>
      </c>
      <c r="E536" s="58">
        <v>190</v>
      </c>
      <c r="F536" s="58">
        <v>185</v>
      </c>
      <c r="G536" s="58">
        <v>180</v>
      </c>
      <c r="H536" s="58">
        <f>SUM(E536:G536)</f>
        <v>555</v>
      </c>
      <c r="I536" s="269">
        <f>AVERAGE(E536:G536)</f>
        <v>185</v>
      </c>
      <c r="J536" s="58"/>
      <c r="K536" s="269">
        <v>185</v>
      </c>
    </row>
    <row r="537" spans="1:11" x14ac:dyDescent="0.2">
      <c r="A537" s="55">
        <v>20101128</v>
      </c>
      <c r="B537" s="55" t="s">
        <v>31</v>
      </c>
      <c r="C537" s="54">
        <v>5</v>
      </c>
      <c r="D537" s="61" t="s">
        <v>17</v>
      </c>
      <c r="E537" s="58">
        <v>189</v>
      </c>
      <c r="F537" s="58">
        <v>158</v>
      </c>
      <c r="G537" s="58">
        <v>204</v>
      </c>
      <c r="H537" s="58">
        <f>SUM(E537:G537)</f>
        <v>551</v>
      </c>
      <c r="I537" s="269">
        <f>AVERAGE(E537:G537)</f>
        <v>183.66666666666666</v>
      </c>
      <c r="J537" s="58"/>
      <c r="K537" s="269">
        <v>183.66666666666666</v>
      </c>
    </row>
    <row r="538" spans="1:11" x14ac:dyDescent="0.2">
      <c r="A538" s="55">
        <v>20130303</v>
      </c>
      <c r="B538" s="55" t="s">
        <v>31</v>
      </c>
      <c r="C538" s="54">
        <v>5</v>
      </c>
      <c r="D538" s="61" t="s">
        <v>22</v>
      </c>
      <c r="E538" s="58">
        <v>159</v>
      </c>
      <c r="F538" s="58">
        <v>177</v>
      </c>
      <c r="G538" s="58">
        <v>209</v>
      </c>
      <c r="H538" s="58">
        <f>SUM(E538:G538)</f>
        <v>545</v>
      </c>
      <c r="I538" s="269">
        <f>AVERAGE(E538:G538)</f>
        <v>181.66666666666666</v>
      </c>
      <c r="J538" s="58"/>
      <c r="K538" s="269">
        <v>181.66666666666666</v>
      </c>
    </row>
    <row r="539" spans="1:11" ht="15" x14ac:dyDescent="0.2">
      <c r="A539" s="55">
        <v>20130428</v>
      </c>
      <c r="B539" s="55" t="s">
        <v>31</v>
      </c>
      <c r="C539" s="54">
        <v>5</v>
      </c>
      <c r="D539" s="61" t="s">
        <v>13</v>
      </c>
      <c r="E539" s="58">
        <v>188</v>
      </c>
      <c r="F539" s="58">
        <v>168</v>
      </c>
      <c r="G539" s="58">
        <v>186</v>
      </c>
      <c r="H539" s="58">
        <v>542</v>
      </c>
      <c r="I539" s="269">
        <v>181</v>
      </c>
      <c r="J539" s="252"/>
      <c r="K539" s="269">
        <v>181</v>
      </c>
    </row>
    <row r="540" spans="1:11" x14ac:dyDescent="0.2">
      <c r="A540" s="55">
        <v>20120226</v>
      </c>
      <c r="B540" s="55" t="s">
        <v>31</v>
      </c>
      <c r="C540" s="54">
        <v>5</v>
      </c>
      <c r="D540" s="61" t="s">
        <v>39</v>
      </c>
      <c r="E540" s="58">
        <v>196</v>
      </c>
      <c r="F540" s="58">
        <v>163</v>
      </c>
      <c r="G540" s="58">
        <v>182</v>
      </c>
      <c r="H540" s="58">
        <f>SUM(E540:G540)</f>
        <v>541</v>
      </c>
      <c r="I540" s="269">
        <f>AVERAGE(E540:G540)</f>
        <v>180.33333333333334</v>
      </c>
      <c r="J540" s="58"/>
      <c r="K540" s="269">
        <v>180.33333333333334</v>
      </c>
    </row>
    <row r="541" spans="1:11" x14ac:dyDescent="0.2">
      <c r="A541" s="55">
        <v>20131020</v>
      </c>
      <c r="B541" s="55" t="s">
        <v>31</v>
      </c>
      <c r="C541" s="54">
        <v>5</v>
      </c>
      <c r="D541" s="61" t="s">
        <v>30</v>
      </c>
      <c r="E541" s="58">
        <v>158</v>
      </c>
      <c r="F541" s="58">
        <v>176</v>
      </c>
      <c r="G541" s="58">
        <v>206</v>
      </c>
      <c r="H541" s="58">
        <f>SUM(E541:G541)</f>
        <v>540</v>
      </c>
      <c r="I541" s="269">
        <f>AVERAGE(E541:G541)</f>
        <v>180</v>
      </c>
      <c r="J541" s="58"/>
      <c r="K541" s="269">
        <v>180</v>
      </c>
    </row>
    <row r="542" spans="1:11" x14ac:dyDescent="0.2">
      <c r="A542" s="55">
        <v>20121209</v>
      </c>
      <c r="B542" s="138" t="s">
        <v>31</v>
      </c>
      <c r="C542" s="54">
        <v>5</v>
      </c>
      <c r="D542" s="55" t="s">
        <v>100</v>
      </c>
      <c r="E542" s="54">
        <v>198</v>
      </c>
      <c r="F542" s="54">
        <v>175</v>
      </c>
      <c r="G542" s="54">
        <v>165</v>
      </c>
      <c r="H542" s="58">
        <f>SUM(E542:G542)</f>
        <v>538</v>
      </c>
      <c r="I542" s="269">
        <f>AVERAGE(E542:G542)</f>
        <v>179.33333333333334</v>
      </c>
      <c r="J542" s="58"/>
      <c r="K542" s="269">
        <v>179.33333333333334</v>
      </c>
    </row>
    <row r="543" spans="1:11" x14ac:dyDescent="0.2">
      <c r="A543" s="55">
        <v>20141019</v>
      </c>
      <c r="B543" s="55" t="s">
        <v>31</v>
      </c>
      <c r="C543" s="54">
        <v>5</v>
      </c>
      <c r="D543" s="61" t="s">
        <v>22</v>
      </c>
      <c r="E543" s="58">
        <v>158</v>
      </c>
      <c r="F543" s="58">
        <v>201</v>
      </c>
      <c r="G543" s="58">
        <v>179</v>
      </c>
      <c r="H543" s="58">
        <v>538</v>
      </c>
      <c r="I543" s="269">
        <v>179</v>
      </c>
      <c r="J543" s="58"/>
      <c r="K543" s="269">
        <v>179</v>
      </c>
    </row>
    <row r="544" spans="1:11" x14ac:dyDescent="0.2">
      <c r="A544" s="55">
        <v>20140330</v>
      </c>
      <c r="B544" s="55" t="s">
        <v>31</v>
      </c>
      <c r="C544" s="54">
        <v>5</v>
      </c>
      <c r="D544" s="61" t="s">
        <v>37</v>
      </c>
      <c r="E544" s="58">
        <v>180</v>
      </c>
      <c r="F544" s="58">
        <v>174</v>
      </c>
      <c r="G544" s="58">
        <v>182</v>
      </c>
      <c r="H544" s="58">
        <v>536</v>
      </c>
      <c r="I544" s="269">
        <v>179</v>
      </c>
      <c r="J544" s="58"/>
      <c r="K544" s="269">
        <v>179</v>
      </c>
    </row>
    <row r="545" spans="1:11" x14ac:dyDescent="0.2">
      <c r="A545" s="55">
        <v>20131124</v>
      </c>
      <c r="B545" s="55" t="s">
        <v>31</v>
      </c>
      <c r="C545" s="54">
        <v>5</v>
      </c>
      <c r="D545" s="61" t="s">
        <v>115</v>
      </c>
      <c r="E545" s="58">
        <v>196</v>
      </c>
      <c r="F545" s="58">
        <v>145</v>
      </c>
      <c r="G545" s="58">
        <v>188</v>
      </c>
      <c r="H545" s="58">
        <f>SUM(E545:G545)</f>
        <v>529</v>
      </c>
      <c r="I545" s="269">
        <f t="shared" ref="I545:I551" si="51">AVERAGE(E545:G545)</f>
        <v>176.33333333333334</v>
      </c>
      <c r="J545" s="58"/>
      <c r="K545" s="269">
        <v>176.33333333333334</v>
      </c>
    </row>
    <row r="546" spans="1:11" x14ac:dyDescent="0.2">
      <c r="A546" s="55">
        <v>20111210</v>
      </c>
      <c r="B546" s="55" t="s">
        <v>31</v>
      </c>
      <c r="C546" s="54">
        <v>5</v>
      </c>
      <c r="D546" s="61" t="s">
        <v>19</v>
      </c>
      <c r="E546" s="58">
        <v>171</v>
      </c>
      <c r="F546" s="58">
        <v>154</v>
      </c>
      <c r="G546" s="58">
        <v>187</v>
      </c>
      <c r="H546" s="58">
        <f>SUM(E546:G546)</f>
        <v>512</v>
      </c>
      <c r="I546" s="269">
        <f t="shared" si="51"/>
        <v>170.66666666666666</v>
      </c>
      <c r="J546" s="58"/>
      <c r="K546" s="269">
        <v>170.66666666666666</v>
      </c>
    </row>
    <row r="547" spans="1:11" x14ac:dyDescent="0.2">
      <c r="A547" s="55">
        <v>20111106</v>
      </c>
      <c r="B547" s="55" t="s">
        <v>31</v>
      </c>
      <c r="C547" s="57">
        <v>5</v>
      </c>
      <c r="D547" s="61" t="s">
        <v>28</v>
      </c>
      <c r="E547" s="58">
        <v>158</v>
      </c>
      <c r="F547" s="58">
        <v>161</v>
      </c>
      <c r="G547" s="58">
        <v>192</v>
      </c>
      <c r="H547" s="58">
        <f>E547+F547+G547</f>
        <v>511</v>
      </c>
      <c r="I547" s="269">
        <f t="shared" si="51"/>
        <v>170.33333333333334</v>
      </c>
      <c r="J547" s="58">
        <v>8</v>
      </c>
      <c r="K547" s="269">
        <v>178.33333333333334</v>
      </c>
    </row>
    <row r="548" spans="1:11" x14ac:dyDescent="0.2">
      <c r="A548" s="55">
        <v>20110509</v>
      </c>
      <c r="B548" s="55" t="s">
        <v>31</v>
      </c>
      <c r="C548" s="60">
        <v>5</v>
      </c>
      <c r="D548" s="61" t="s">
        <v>13</v>
      </c>
      <c r="E548" s="58">
        <v>183</v>
      </c>
      <c r="F548" s="58">
        <v>162</v>
      </c>
      <c r="G548" s="58">
        <v>164</v>
      </c>
      <c r="H548" s="58">
        <f>SUM(E548:G548)</f>
        <v>509</v>
      </c>
      <c r="I548" s="269">
        <f t="shared" si="51"/>
        <v>169.66666666666666</v>
      </c>
      <c r="J548" s="58"/>
      <c r="K548" s="269">
        <v>169.66666666666666</v>
      </c>
    </row>
    <row r="549" spans="1:11" x14ac:dyDescent="0.2">
      <c r="A549" s="55">
        <v>20111210</v>
      </c>
      <c r="B549" s="55" t="s">
        <v>31</v>
      </c>
      <c r="C549" s="54">
        <v>5</v>
      </c>
      <c r="D549" s="61" t="s">
        <v>7</v>
      </c>
      <c r="E549" s="58">
        <v>154</v>
      </c>
      <c r="F549" s="58">
        <v>152</v>
      </c>
      <c r="G549" s="58">
        <v>179</v>
      </c>
      <c r="H549" s="58">
        <f>SUM(E549:G549)</f>
        <v>485</v>
      </c>
      <c r="I549" s="269">
        <f t="shared" si="51"/>
        <v>161.66666666666666</v>
      </c>
      <c r="J549" s="58"/>
      <c r="K549" s="269">
        <v>161.66666666666666</v>
      </c>
    </row>
    <row r="550" spans="1:11" x14ac:dyDescent="0.2">
      <c r="A550" s="55">
        <v>20131124</v>
      </c>
      <c r="B550" s="55" t="s">
        <v>31</v>
      </c>
      <c r="C550" s="54">
        <v>5</v>
      </c>
      <c r="D550" s="61" t="s">
        <v>28</v>
      </c>
      <c r="E550" s="58">
        <v>153</v>
      </c>
      <c r="F550" s="58">
        <v>146</v>
      </c>
      <c r="G550" s="58">
        <v>159</v>
      </c>
      <c r="H550" s="58">
        <f>SUM(E550:G550)</f>
        <v>458</v>
      </c>
      <c r="I550" s="269">
        <f t="shared" si="51"/>
        <v>152.66666666666666</v>
      </c>
      <c r="J550" s="58"/>
      <c r="K550" s="269">
        <v>152.66666666666666</v>
      </c>
    </row>
    <row r="551" spans="1:11" x14ac:dyDescent="0.2">
      <c r="A551" s="55">
        <v>20121209</v>
      </c>
      <c r="B551" s="138" t="s">
        <v>31</v>
      </c>
      <c r="C551" s="54">
        <v>5</v>
      </c>
      <c r="D551" s="55" t="s">
        <v>97</v>
      </c>
      <c r="E551" s="54">
        <v>149</v>
      </c>
      <c r="F551" s="54">
        <v>165</v>
      </c>
      <c r="G551" s="54">
        <v>141</v>
      </c>
      <c r="H551" s="58">
        <f>SUM(E551:G551)</f>
        <v>455</v>
      </c>
      <c r="I551" s="269">
        <f t="shared" si="51"/>
        <v>151.66666666666666</v>
      </c>
      <c r="J551" s="58"/>
      <c r="K551" s="269">
        <v>151.66666666666666</v>
      </c>
    </row>
    <row r="552" spans="1:11" x14ac:dyDescent="0.2">
      <c r="A552" s="55">
        <v>20140511</v>
      </c>
      <c r="B552" s="55" t="s">
        <v>31</v>
      </c>
      <c r="C552" s="54">
        <v>6</v>
      </c>
      <c r="D552" s="61" t="s">
        <v>115</v>
      </c>
      <c r="E552" s="58">
        <v>192</v>
      </c>
      <c r="F552" s="58">
        <v>155</v>
      </c>
      <c r="G552" s="58">
        <v>209</v>
      </c>
      <c r="H552" s="58">
        <v>556</v>
      </c>
      <c r="I552" s="269">
        <v>185</v>
      </c>
      <c r="J552" s="58"/>
      <c r="K552" s="269">
        <v>185</v>
      </c>
    </row>
    <row r="553" spans="1:11" x14ac:dyDescent="0.2">
      <c r="A553" s="55">
        <v>20101219</v>
      </c>
      <c r="B553" s="55" t="s">
        <v>31</v>
      </c>
      <c r="C553" s="59">
        <v>6</v>
      </c>
      <c r="D553" s="61" t="s">
        <v>9</v>
      </c>
      <c r="E553" s="58">
        <v>202</v>
      </c>
      <c r="F553" s="58">
        <v>163</v>
      </c>
      <c r="G553" s="58">
        <v>190</v>
      </c>
      <c r="H553" s="58">
        <f>SUM(E553:G553)</f>
        <v>555</v>
      </c>
      <c r="I553" s="269">
        <f>AVERAGE(E553:G553)</f>
        <v>185</v>
      </c>
      <c r="J553" s="58"/>
      <c r="K553" s="269">
        <v>185</v>
      </c>
    </row>
    <row r="554" spans="1:11" x14ac:dyDescent="0.2">
      <c r="A554" s="55">
        <v>20101128</v>
      </c>
      <c r="B554" s="55" t="s">
        <v>31</v>
      </c>
      <c r="C554" s="54">
        <v>6</v>
      </c>
      <c r="D554" s="61" t="s">
        <v>19</v>
      </c>
      <c r="E554" s="58">
        <v>177</v>
      </c>
      <c r="F554" s="58">
        <v>191</v>
      </c>
      <c r="G554" s="58">
        <v>180</v>
      </c>
      <c r="H554" s="58">
        <f>SUM(E554:G554)</f>
        <v>548</v>
      </c>
      <c r="I554" s="269">
        <f>AVERAGE(E554:G554)</f>
        <v>182.66666666666666</v>
      </c>
      <c r="J554" s="58"/>
      <c r="K554" s="269">
        <v>182.66666666666666</v>
      </c>
    </row>
    <row r="555" spans="1:11" x14ac:dyDescent="0.2">
      <c r="A555" s="55">
        <v>20140223</v>
      </c>
      <c r="B555" s="55" t="s">
        <v>31</v>
      </c>
      <c r="C555" s="54">
        <v>6</v>
      </c>
      <c r="D555" s="61" t="s">
        <v>37</v>
      </c>
      <c r="E555" s="58">
        <v>195</v>
      </c>
      <c r="F555" s="58">
        <v>165</v>
      </c>
      <c r="G555" s="58">
        <v>184</v>
      </c>
      <c r="H555" s="58">
        <f>SUM(E555:G555)</f>
        <v>544</v>
      </c>
      <c r="I555" s="269">
        <f>ROUND(AVERAGE(E555:G555),0)</f>
        <v>181</v>
      </c>
      <c r="J555" s="58"/>
      <c r="K555" s="269">
        <v>181</v>
      </c>
    </row>
    <row r="556" spans="1:11" ht="15" x14ac:dyDescent="0.2">
      <c r="A556" s="55">
        <v>20130428</v>
      </c>
      <c r="B556" s="55" t="s">
        <v>31</v>
      </c>
      <c r="C556" s="54">
        <v>6</v>
      </c>
      <c r="D556" s="61" t="s">
        <v>28</v>
      </c>
      <c r="E556" s="58">
        <v>184</v>
      </c>
      <c r="F556" s="58">
        <v>159</v>
      </c>
      <c r="G556" s="58">
        <v>190</v>
      </c>
      <c r="H556" s="58">
        <v>541</v>
      </c>
      <c r="I556" s="269">
        <v>180</v>
      </c>
      <c r="J556" s="253">
        <v>8</v>
      </c>
      <c r="K556" s="269">
        <v>180</v>
      </c>
    </row>
    <row r="557" spans="1:11" x14ac:dyDescent="0.2">
      <c r="A557" s="55">
        <v>20120226</v>
      </c>
      <c r="B557" s="55" t="s">
        <v>31</v>
      </c>
      <c r="C557" s="54">
        <v>6</v>
      </c>
      <c r="D557" s="61" t="s">
        <v>22</v>
      </c>
      <c r="E557" s="58">
        <v>179</v>
      </c>
      <c r="F557" s="58">
        <v>180</v>
      </c>
      <c r="G557" s="58">
        <v>182</v>
      </c>
      <c r="H557" s="58">
        <f>SUM(E557:G557)</f>
        <v>541</v>
      </c>
      <c r="I557" s="269">
        <f>AVERAGE(E557:G557)</f>
        <v>180.33333333333334</v>
      </c>
      <c r="J557" s="58"/>
      <c r="K557" s="269">
        <v>180.33333333333334</v>
      </c>
    </row>
    <row r="558" spans="1:11" x14ac:dyDescent="0.2">
      <c r="A558" s="55">
        <v>20131020</v>
      </c>
      <c r="B558" s="55" t="s">
        <v>31</v>
      </c>
      <c r="C558" s="54">
        <v>6</v>
      </c>
      <c r="D558" s="61" t="s">
        <v>9</v>
      </c>
      <c r="E558" s="58">
        <v>185</v>
      </c>
      <c r="F558" s="58">
        <v>195</v>
      </c>
      <c r="G558" s="58">
        <v>159</v>
      </c>
      <c r="H558" s="58">
        <f>SUM(E558:G558)</f>
        <v>539</v>
      </c>
      <c r="I558" s="269">
        <f>AVERAGE(E558:G558)</f>
        <v>179.66666666666666</v>
      </c>
      <c r="J558" s="58"/>
      <c r="K558" s="269">
        <v>179.66666666666666</v>
      </c>
    </row>
    <row r="559" spans="1:11" x14ac:dyDescent="0.2">
      <c r="A559" s="55">
        <v>20140330</v>
      </c>
      <c r="B559" s="55" t="s">
        <v>31</v>
      </c>
      <c r="C559" s="54">
        <v>6</v>
      </c>
      <c r="D559" s="61" t="s">
        <v>12</v>
      </c>
      <c r="E559" s="58">
        <v>169</v>
      </c>
      <c r="F559" s="58">
        <v>183</v>
      </c>
      <c r="G559" s="58">
        <v>180</v>
      </c>
      <c r="H559" s="58">
        <v>532</v>
      </c>
      <c r="I559" s="269">
        <v>177</v>
      </c>
      <c r="J559" s="58"/>
      <c r="K559" s="269">
        <v>177</v>
      </c>
    </row>
    <row r="560" spans="1:11" x14ac:dyDescent="0.2">
      <c r="A560" s="55">
        <v>20141019</v>
      </c>
      <c r="B560" s="55" t="s">
        <v>31</v>
      </c>
      <c r="C560" s="54">
        <v>6</v>
      </c>
      <c r="D560" s="61" t="s">
        <v>97</v>
      </c>
      <c r="E560" s="58">
        <v>169</v>
      </c>
      <c r="F560" s="58">
        <v>202</v>
      </c>
      <c r="G560" s="58">
        <v>152</v>
      </c>
      <c r="H560" s="58">
        <v>531</v>
      </c>
      <c r="I560" s="269">
        <v>177</v>
      </c>
      <c r="J560" s="58">
        <v>8</v>
      </c>
      <c r="K560" s="269">
        <v>177</v>
      </c>
    </row>
    <row r="561" spans="1:11" x14ac:dyDescent="0.2">
      <c r="A561" s="55">
        <v>20130303</v>
      </c>
      <c r="B561" s="55" t="s">
        <v>31</v>
      </c>
      <c r="C561" s="54">
        <v>6</v>
      </c>
      <c r="D561" s="61" t="s">
        <v>19</v>
      </c>
      <c r="E561" s="58">
        <v>164</v>
      </c>
      <c r="F561" s="58">
        <v>171</v>
      </c>
      <c r="G561" s="58">
        <v>190</v>
      </c>
      <c r="H561" s="58">
        <f>SUM(E561:G561)</f>
        <v>525</v>
      </c>
      <c r="I561" s="269">
        <f t="shared" ref="I561:I570" si="52">AVERAGE(E561:G561)</f>
        <v>175</v>
      </c>
      <c r="J561" s="58"/>
      <c r="K561" s="269">
        <v>175</v>
      </c>
    </row>
    <row r="562" spans="1:11" x14ac:dyDescent="0.2">
      <c r="A562" s="55">
        <v>20121209</v>
      </c>
      <c r="B562" s="138" t="s">
        <v>31</v>
      </c>
      <c r="C562" s="54">
        <v>6</v>
      </c>
      <c r="D562" s="138" t="s">
        <v>30</v>
      </c>
      <c r="E562" s="54">
        <v>181</v>
      </c>
      <c r="F562" s="54">
        <v>162</v>
      </c>
      <c r="G562" s="54">
        <v>180</v>
      </c>
      <c r="H562" s="58">
        <f>SUM(E562:G562)</f>
        <v>523</v>
      </c>
      <c r="I562" s="269">
        <f t="shared" si="52"/>
        <v>174.33333333333334</v>
      </c>
      <c r="J562" s="58"/>
      <c r="K562" s="269">
        <v>174.33333333333334</v>
      </c>
    </row>
    <row r="563" spans="1:11" x14ac:dyDescent="0.2">
      <c r="A563" s="55">
        <v>20110509</v>
      </c>
      <c r="B563" s="55" t="s">
        <v>31</v>
      </c>
      <c r="C563" s="60">
        <v>6</v>
      </c>
      <c r="D563" s="61" t="s">
        <v>22</v>
      </c>
      <c r="E563" s="58">
        <v>169</v>
      </c>
      <c r="F563" s="58">
        <v>166</v>
      </c>
      <c r="G563" s="58">
        <v>174</v>
      </c>
      <c r="H563" s="58">
        <f>SUM(E563:G563)</f>
        <v>509</v>
      </c>
      <c r="I563" s="269">
        <f t="shared" si="52"/>
        <v>169.66666666666666</v>
      </c>
      <c r="J563" s="58"/>
      <c r="K563" s="269">
        <v>169.66666666666666</v>
      </c>
    </row>
    <row r="564" spans="1:11" x14ac:dyDescent="0.2">
      <c r="A564" s="55">
        <v>20111106</v>
      </c>
      <c r="B564" s="55" t="s">
        <v>31</v>
      </c>
      <c r="C564" s="57">
        <v>6</v>
      </c>
      <c r="D564" s="61" t="s">
        <v>27</v>
      </c>
      <c r="E564" s="58">
        <v>150</v>
      </c>
      <c r="F564" s="58">
        <v>169</v>
      </c>
      <c r="G564" s="58">
        <v>189</v>
      </c>
      <c r="H564" s="58">
        <f>E564+F564+G564</f>
        <v>508</v>
      </c>
      <c r="I564" s="269">
        <f t="shared" si="52"/>
        <v>169.33333333333334</v>
      </c>
      <c r="J564" s="58">
        <v>8</v>
      </c>
      <c r="K564" s="269">
        <v>177.33333333333334</v>
      </c>
    </row>
    <row r="565" spans="1:11" x14ac:dyDescent="0.2">
      <c r="A565" s="55">
        <v>20131124</v>
      </c>
      <c r="B565" s="55" t="s">
        <v>31</v>
      </c>
      <c r="C565" s="54">
        <v>6</v>
      </c>
      <c r="D565" s="61" t="s">
        <v>126</v>
      </c>
      <c r="E565" s="58">
        <v>145</v>
      </c>
      <c r="F565" s="58">
        <v>200</v>
      </c>
      <c r="G565" s="58">
        <v>159</v>
      </c>
      <c r="H565" s="58">
        <f t="shared" ref="H565:H570" si="53">SUM(E565:G565)</f>
        <v>504</v>
      </c>
      <c r="I565" s="269">
        <f t="shared" si="52"/>
        <v>168</v>
      </c>
      <c r="J565" s="58"/>
      <c r="K565" s="269">
        <v>168</v>
      </c>
    </row>
    <row r="566" spans="1:11" x14ac:dyDescent="0.2">
      <c r="A566" s="55">
        <v>20111210</v>
      </c>
      <c r="B566" s="55" t="s">
        <v>31</v>
      </c>
      <c r="C566" s="54">
        <v>6</v>
      </c>
      <c r="D566" s="61" t="s">
        <v>48</v>
      </c>
      <c r="E566" s="58">
        <v>194</v>
      </c>
      <c r="F566" s="58">
        <v>155</v>
      </c>
      <c r="G566" s="58">
        <v>155</v>
      </c>
      <c r="H566" s="58">
        <f t="shared" si="53"/>
        <v>504</v>
      </c>
      <c r="I566" s="269">
        <f t="shared" si="52"/>
        <v>168</v>
      </c>
      <c r="J566" s="58"/>
      <c r="K566" s="269">
        <v>168</v>
      </c>
    </row>
    <row r="567" spans="1:11" x14ac:dyDescent="0.2">
      <c r="A567" s="55">
        <v>20111210</v>
      </c>
      <c r="B567" s="55" t="s">
        <v>31</v>
      </c>
      <c r="C567" s="54">
        <v>6</v>
      </c>
      <c r="D567" s="61" t="s">
        <v>79</v>
      </c>
      <c r="E567" s="58">
        <v>180</v>
      </c>
      <c r="F567" s="58">
        <v>142</v>
      </c>
      <c r="G567" s="58">
        <v>149</v>
      </c>
      <c r="H567" s="58">
        <f t="shared" si="53"/>
        <v>471</v>
      </c>
      <c r="I567" s="269">
        <f t="shared" si="52"/>
        <v>157</v>
      </c>
      <c r="J567" s="58"/>
      <c r="K567" s="269">
        <v>157</v>
      </c>
    </row>
    <row r="568" spans="1:11" x14ac:dyDescent="0.2">
      <c r="A568" s="55">
        <v>20121209</v>
      </c>
      <c r="B568" s="138" t="s">
        <v>31</v>
      </c>
      <c r="C568" s="54">
        <v>6</v>
      </c>
      <c r="D568" s="139" t="s">
        <v>20</v>
      </c>
      <c r="E568" s="54">
        <v>152</v>
      </c>
      <c r="F568" s="54">
        <v>150</v>
      </c>
      <c r="G568" s="54">
        <v>152</v>
      </c>
      <c r="H568" s="58">
        <f t="shared" si="53"/>
        <v>454</v>
      </c>
      <c r="I568" s="269">
        <f t="shared" si="52"/>
        <v>151.33333333333334</v>
      </c>
      <c r="J568" s="58"/>
      <c r="K568" s="269">
        <v>151.33333333333334</v>
      </c>
    </row>
    <row r="569" spans="1:11" x14ac:dyDescent="0.2">
      <c r="A569" s="55">
        <v>20131124</v>
      </c>
      <c r="B569" s="55" t="s">
        <v>31</v>
      </c>
      <c r="C569" s="54">
        <v>6</v>
      </c>
      <c r="D569" s="61" t="s">
        <v>88</v>
      </c>
      <c r="E569" s="58">
        <v>163</v>
      </c>
      <c r="F569" s="58">
        <v>144</v>
      </c>
      <c r="G569" s="58">
        <v>141</v>
      </c>
      <c r="H569" s="58">
        <f t="shared" si="53"/>
        <v>448</v>
      </c>
      <c r="I569" s="269">
        <f t="shared" si="52"/>
        <v>149.33333333333334</v>
      </c>
      <c r="J569" s="58"/>
      <c r="K569" s="269">
        <v>149.33333333333334</v>
      </c>
    </row>
    <row r="570" spans="1:11" x14ac:dyDescent="0.2">
      <c r="A570" s="55">
        <v>20101219</v>
      </c>
      <c r="B570" s="55" t="s">
        <v>31</v>
      </c>
      <c r="C570" s="59">
        <v>7</v>
      </c>
      <c r="D570" s="61" t="s">
        <v>21</v>
      </c>
      <c r="E570" s="58">
        <v>193</v>
      </c>
      <c r="F570" s="58">
        <v>150</v>
      </c>
      <c r="G570" s="58">
        <v>210</v>
      </c>
      <c r="H570" s="58">
        <f t="shared" si="53"/>
        <v>553</v>
      </c>
      <c r="I570" s="269">
        <f t="shared" si="52"/>
        <v>184.33333333333334</v>
      </c>
      <c r="J570" s="58"/>
      <c r="K570" s="269">
        <v>184.33333333333334</v>
      </c>
    </row>
    <row r="571" spans="1:11" x14ac:dyDescent="0.2">
      <c r="A571" s="55">
        <v>20131222</v>
      </c>
      <c r="B571" s="55" t="s">
        <v>31</v>
      </c>
      <c r="C571" s="54">
        <v>7</v>
      </c>
      <c r="D571" s="61" t="s">
        <v>52</v>
      </c>
      <c r="E571" s="58">
        <v>180</v>
      </c>
      <c r="F571" s="58">
        <v>204</v>
      </c>
      <c r="G571" s="58">
        <v>165</v>
      </c>
      <c r="H571" s="58">
        <v>549</v>
      </c>
      <c r="I571" s="269">
        <v>183</v>
      </c>
      <c r="J571" s="58"/>
      <c r="K571" s="269">
        <v>183</v>
      </c>
    </row>
    <row r="572" spans="1:11" x14ac:dyDescent="0.2">
      <c r="A572" s="55">
        <v>20101128</v>
      </c>
      <c r="B572" s="55" t="s">
        <v>31</v>
      </c>
      <c r="C572" s="54">
        <v>7</v>
      </c>
      <c r="D572" s="61" t="s">
        <v>24</v>
      </c>
      <c r="E572" s="58">
        <v>172</v>
      </c>
      <c r="F572" s="58">
        <v>188</v>
      </c>
      <c r="G572" s="58">
        <v>185</v>
      </c>
      <c r="H572" s="58">
        <f>SUM(E572:G572)</f>
        <v>545</v>
      </c>
      <c r="I572" s="269">
        <f>AVERAGE(E572:G572)</f>
        <v>181.66666666666666</v>
      </c>
      <c r="J572" s="58"/>
      <c r="K572" s="269">
        <v>181.66666666666666</v>
      </c>
    </row>
    <row r="573" spans="1:11" x14ac:dyDescent="0.2">
      <c r="A573" s="55">
        <v>20140511</v>
      </c>
      <c r="B573" s="55" t="s">
        <v>31</v>
      </c>
      <c r="C573" s="54">
        <v>7</v>
      </c>
      <c r="D573" s="61" t="s">
        <v>8</v>
      </c>
      <c r="E573" s="58">
        <v>197</v>
      </c>
      <c r="F573" s="58">
        <v>180</v>
      </c>
      <c r="G573" s="58">
        <v>167</v>
      </c>
      <c r="H573" s="58">
        <v>544</v>
      </c>
      <c r="I573" s="269">
        <v>181</v>
      </c>
      <c r="J573" s="58"/>
      <c r="K573" s="269">
        <v>181</v>
      </c>
    </row>
    <row r="574" spans="1:11" ht="15" x14ac:dyDescent="0.2">
      <c r="A574" s="55">
        <v>20130428</v>
      </c>
      <c r="B574" s="55" t="s">
        <v>31</v>
      </c>
      <c r="C574" s="54">
        <v>7</v>
      </c>
      <c r="D574" s="61" t="s">
        <v>116</v>
      </c>
      <c r="E574" s="58">
        <v>181</v>
      </c>
      <c r="F574" s="58">
        <v>176</v>
      </c>
      <c r="G574" s="58">
        <v>175</v>
      </c>
      <c r="H574" s="58">
        <v>540</v>
      </c>
      <c r="I574" s="269">
        <v>180</v>
      </c>
      <c r="J574" s="253">
        <v>8</v>
      </c>
      <c r="K574" s="269">
        <v>180</v>
      </c>
    </row>
    <row r="575" spans="1:11" x14ac:dyDescent="0.2">
      <c r="A575" s="55">
        <v>20131020</v>
      </c>
      <c r="B575" s="55" t="s">
        <v>31</v>
      </c>
      <c r="C575" s="54">
        <v>7</v>
      </c>
      <c r="D575" s="61" t="s">
        <v>115</v>
      </c>
      <c r="E575" s="58">
        <v>179</v>
      </c>
      <c r="F575" s="58">
        <v>176</v>
      </c>
      <c r="G575" s="58">
        <v>182</v>
      </c>
      <c r="H575" s="58">
        <f>SUM(E575:G575)</f>
        <v>537</v>
      </c>
      <c r="I575" s="269">
        <f>AVERAGE(E575:G575)</f>
        <v>179</v>
      </c>
      <c r="J575" s="58"/>
      <c r="K575" s="269">
        <v>179</v>
      </c>
    </row>
    <row r="576" spans="1:11" x14ac:dyDescent="0.2">
      <c r="A576" s="55">
        <v>20131020</v>
      </c>
      <c r="B576" s="55" t="s">
        <v>31</v>
      </c>
      <c r="C576" s="54">
        <v>7</v>
      </c>
      <c r="D576" s="61" t="s">
        <v>8</v>
      </c>
      <c r="E576" s="58">
        <v>179</v>
      </c>
      <c r="F576" s="58">
        <v>186</v>
      </c>
      <c r="G576" s="58">
        <v>172</v>
      </c>
      <c r="H576" s="58">
        <f>SUM(E576:G576)</f>
        <v>537</v>
      </c>
      <c r="I576" s="269">
        <f>AVERAGE(E576:G576)</f>
        <v>179</v>
      </c>
      <c r="J576" s="58"/>
      <c r="K576" s="269">
        <v>179</v>
      </c>
    </row>
    <row r="577" spans="1:11" x14ac:dyDescent="0.2">
      <c r="A577" s="55">
        <v>20140223</v>
      </c>
      <c r="B577" s="55" t="s">
        <v>31</v>
      </c>
      <c r="C577" s="54">
        <v>7</v>
      </c>
      <c r="D577" s="61" t="s">
        <v>8</v>
      </c>
      <c r="E577" s="58">
        <v>168</v>
      </c>
      <c r="F577" s="58">
        <v>180</v>
      </c>
      <c r="G577" s="58">
        <v>184</v>
      </c>
      <c r="H577" s="58">
        <f>SUM(E577:G577)</f>
        <v>532</v>
      </c>
      <c r="I577" s="269">
        <f>ROUND(AVERAGE(E577:G577),0)</f>
        <v>177</v>
      </c>
      <c r="J577" s="58"/>
      <c r="K577" s="269">
        <v>177</v>
      </c>
    </row>
    <row r="578" spans="1:11" x14ac:dyDescent="0.2">
      <c r="A578" s="55">
        <v>20140223</v>
      </c>
      <c r="B578" s="55" t="s">
        <v>31</v>
      </c>
      <c r="C578" s="54">
        <v>7</v>
      </c>
      <c r="D578" s="61" t="s">
        <v>10</v>
      </c>
      <c r="E578" s="58">
        <v>159</v>
      </c>
      <c r="F578" s="58">
        <v>173</v>
      </c>
      <c r="G578" s="58">
        <v>198</v>
      </c>
      <c r="H578" s="58">
        <f>SUM(E578:G578)</f>
        <v>530</v>
      </c>
      <c r="I578" s="269">
        <f>ROUND(AVERAGE(E578:G578),0)</f>
        <v>177</v>
      </c>
      <c r="J578" s="58"/>
      <c r="K578" s="269">
        <v>177</v>
      </c>
    </row>
    <row r="579" spans="1:11" x14ac:dyDescent="0.2">
      <c r="A579" s="55">
        <v>20140330</v>
      </c>
      <c r="B579" s="55" t="s">
        <v>31</v>
      </c>
      <c r="C579" s="54">
        <v>7</v>
      </c>
      <c r="D579" s="61" t="s">
        <v>14</v>
      </c>
      <c r="E579" s="58">
        <v>167</v>
      </c>
      <c r="F579" s="58">
        <v>174</v>
      </c>
      <c r="G579" s="58">
        <v>188</v>
      </c>
      <c r="H579" s="58">
        <v>529</v>
      </c>
      <c r="I579" s="269">
        <v>176</v>
      </c>
      <c r="J579" s="58"/>
      <c r="K579" s="269">
        <v>176</v>
      </c>
    </row>
    <row r="580" spans="1:11" x14ac:dyDescent="0.2">
      <c r="A580" s="55">
        <v>20140330</v>
      </c>
      <c r="B580" s="55" t="s">
        <v>31</v>
      </c>
      <c r="C580" s="54">
        <v>7</v>
      </c>
      <c r="D580" s="61" t="s">
        <v>10</v>
      </c>
      <c r="E580" s="58">
        <v>188</v>
      </c>
      <c r="F580" s="58">
        <v>181</v>
      </c>
      <c r="G580" s="58">
        <v>159</v>
      </c>
      <c r="H580" s="58">
        <v>528</v>
      </c>
      <c r="I580" s="269">
        <v>176</v>
      </c>
      <c r="J580" s="58"/>
      <c r="K580" s="269">
        <v>176</v>
      </c>
    </row>
    <row r="581" spans="1:11" x14ac:dyDescent="0.2">
      <c r="A581" s="55">
        <v>20111106</v>
      </c>
      <c r="B581" s="55" t="s">
        <v>31</v>
      </c>
      <c r="C581" s="57">
        <v>7</v>
      </c>
      <c r="D581" s="61" t="s">
        <v>10</v>
      </c>
      <c r="E581" s="58">
        <v>156</v>
      </c>
      <c r="F581" s="58">
        <v>203</v>
      </c>
      <c r="G581" s="58">
        <v>165</v>
      </c>
      <c r="H581" s="58">
        <f>E581+F581+G581</f>
        <v>524</v>
      </c>
      <c r="I581" s="269">
        <f>AVERAGE(E581:G581)</f>
        <v>174.66666666666666</v>
      </c>
      <c r="J581" s="58"/>
      <c r="K581" s="269">
        <v>174.66666666666666</v>
      </c>
    </row>
    <row r="582" spans="1:11" x14ac:dyDescent="0.2">
      <c r="A582" s="55">
        <v>20141019</v>
      </c>
      <c r="B582" s="55" t="s">
        <v>31</v>
      </c>
      <c r="C582" s="54">
        <v>7</v>
      </c>
      <c r="D582" s="61" t="s">
        <v>14</v>
      </c>
      <c r="E582" s="58">
        <v>173</v>
      </c>
      <c r="F582" s="58">
        <v>168</v>
      </c>
      <c r="G582" s="58">
        <v>183</v>
      </c>
      <c r="H582" s="58">
        <v>524</v>
      </c>
      <c r="I582" s="269">
        <v>175</v>
      </c>
      <c r="J582" s="58"/>
      <c r="K582" s="269">
        <v>175</v>
      </c>
    </row>
    <row r="583" spans="1:11" x14ac:dyDescent="0.2">
      <c r="A583" s="55">
        <v>20130303</v>
      </c>
      <c r="B583" s="55" t="s">
        <v>31</v>
      </c>
      <c r="C583" s="54">
        <v>7</v>
      </c>
      <c r="D583" s="61" t="s">
        <v>55</v>
      </c>
      <c r="E583" s="58">
        <v>154</v>
      </c>
      <c r="F583" s="58">
        <v>196</v>
      </c>
      <c r="G583" s="58">
        <v>166</v>
      </c>
      <c r="H583" s="58">
        <f t="shared" ref="H583:H592" si="54">SUM(E583:G583)</f>
        <v>516</v>
      </c>
      <c r="I583" s="269">
        <f t="shared" ref="I583:I592" si="55">AVERAGE(E583:G583)</f>
        <v>172</v>
      </c>
      <c r="J583" s="58"/>
      <c r="K583" s="269">
        <v>172</v>
      </c>
    </row>
    <row r="584" spans="1:11" x14ac:dyDescent="0.2">
      <c r="A584" s="55">
        <v>20120226</v>
      </c>
      <c r="B584" s="55" t="s">
        <v>31</v>
      </c>
      <c r="C584" s="54">
        <v>7</v>
      </c>
      <c r="D584" s="61" t="s">
        <v>27</v>
      </c>
      <c r="E584" s="58">
        <v>168</v>
      </c>
      <c r="F584" s="58">
        <v>164</v>
      </c>
      <c r="G584" s="58">
        <v>178</v>
      </c>
      <c r="H584" s="58">
        <f t="shared" si="54"/>
        <v>510</v>
      </c>
      <c r="I584" s="269">
        <f t="shared" si="55"/>
        <v>170</v>
      </c>
      <c r="J584" s="58"/>
      <c r="K584" s="269">
        <v>170</v>
      </c>
    </row>
    <row r="585" spans="1:11" x14ac:dyDescent="0.2">
      <c r="A585" s="55">
        <v>20111210</v>
      </c>
      <c r="B585" s="55" t="s">
        <v>31</v>
      </c>
      <c r="C585" s="54">
        <v>7</v>
      </c>
      <c r="D585" s="61" t="s">
        <v>8</v>
      </c>
      <c r="E585" s="58">
        <v>145</v>
      </c>
      <c r="F585" s="58">
        <v>169</v>
      </c>
      <c r="G585" s="58">
        <v>188</v>
      </c>
      <c r="H585" s="58">
        <f t="shared" si="54"/>
        <v>502</v>
      </c>
      <c r="I585" s="269">
        <f t="shared" si="55"/>
        <v>167.33333333333334</v>
      </c>
      <c r="J585" s="58"/>
      <c r="K585" s="269">
        <v>167.33333333333334</v>
      </c>
    </row>
    <row r="586" spans="1:11" x14ac:dyDescent="0.2">
      <c r="A586" s="55">
        <v>20121209</v>
      </c>
      <c r="B586" s="138" t="s">
        <v>31</v>
      </c>
      <c r="C586" s="54">
        <v>7</v>
      </c>
      <c r="D586" s="138" t="s">
        <v>13</v>
      </c>
      <c r="E586" s="54">
        <v>192</v>
      </c>
      <c r="F586" s="54">
        <v>171</v>
      </c>
      <c r="G586" s="54">
        <v>139</v>
      </c>
      <c r="H586" s="58">
        <f t="shared" si="54"/>
        <v>502</v>
      </c>
      <c r="I586" s="269">
        <f t="shared" si="55"/>
        <v>167.33333333333334</v>
      </c>
      <c r="J586" s="58"/>
      <c r="K586" s="269">
        <v>167.33333333333334</v>
      </c>
    </row>
    <row r="587" spans="1:11" x14ac:dyDescent="0.2">
      <c r="A587" s="55">
        <v>20131124</v>
      </c>
      <c r="B587" s="55" t="s">
        <v>31</v>
      </c>
      <c r="C587" s="54">
        <v>7</v>
      </c>
      <c r="D587" s="61" t="s">
        <v>100</v>
      </c>
      <c r="E587" s="58">
        <v>188</v>
      </c>
      <c r="F587" s="58">
        <v>144</v>
      </c>
      <c r="G587" s="58">
        <v>154</v>
      </c>
      <c r="H587" s="58">
        <f t="shared" si="54"/>
        <v>486</v>
      </c>
      <c r="I587" s="269">
        <f t="shared" si="55"/>
        <v>162</v>
      </c>
      <c r="J587" s="58"/>
      <c r="K587" s="269">
        <v>162</v>
      </c>
    </row>
    <row r="588" spans="1:11" x14ac:dyDescent="0.2">
      <c r="A588" s="55">
        <v>20110509</v>
      </c>
      <c r="B588" s="55" t="s">
        <v>31</v>
      </c>
      <c r="C588" s="60">
        <v>7</v>
      </c>
      <c r="D588" s="61" t="s">
        <v>12</v>
      </c>
      <c r="E588" s="58">
        <v>170</v>
      </c>
      <c r="F588" s="58">
        <v>167</v>
      </c>
      <c r="G588" s="58">
        <v>145</v>
      </c>
      <c r="H588" s="58">
        <f t="shared" si="54"/>
        <v>482</v>
      </c>
      <c r="I588" s="269">
        <f t="shared" si="55"/>
        <v>160.66666666666666</v>
      </c>
      <c r="J588" s="58"/>
      <c r="K588" s="269">
        <v>160.66666666666666</v>
      </c>
    </row>
    <row r="589" spans="1:11" x14ac:dyDescent="0.2">
      <c r="A589" s="55">
        <v>20121209</v>
      </c>
      <c r="B589" s="138" t="s">
        <v>31</v>
      </c>
      <c r="C589" s="54">
        <v>7</v>
      </c>
      <c r="D589" s="139" t="s">
        <v>7</v>
      </c>
      <c r="E589" s="54">
        <v>152</v>
      </c>
      <c r="F589" s="54">
        <v>151</v>
      </c>
      <c r="G589" s="54">
        <v>147</v>
      </c>
      <c r="H589" s="58">
        <f t="shared" si="54"/>
        <v>450</v>
      </c>
      <c r="I589" s="269">
        <f t="shared" si="55"/>
        <v>150</v>
      </c>
      <c r="J589" s="58"/>
      <c r="K589" s="269">
        <v>150</v>
      </c>
    </row>
    <row r="590" spans="1:11" x14ac:dyDescent="0.2">
      <c r="A590" s="55">
        <v>20111210</v>
      </c>
      <c r="B590" s="55" t="s">
        <v>31</v>
      </c>
      <c r="C590" s="54">
        <v>7</v>
      </c>
      <c r="D590" s="61" t="s">
        <v>86</v>
      </c>
      <c r="E590" s="58">
        <v>184</v>
      </c>
      <c r="F590" s="58">
        <v>131</v>
      </c>
      <c r="G590" s="58">
        <v>125</v>
      </c>
      <c r="H590" s="58">
        <f t="shared" si="54"/>
        <v>440</v>
      </c>
      <c r="I590" s="269">
        <f t="shared" si="55"/>
        <v>146.66666666666666</v>
      </c>
      <c r="J590" s="58"/>
      <c r="K590" s="269">
        <v>146.66666666666666</v>
      </c>
    </row>
    <row r="591" spans="1:11" x14ac:dyDescent="0.2">
      <c r="A591" s="55">
        <v>20131124</v>
      </c>
      <c r="B591" s="55" t="s">
        <v>31</v>
      </c>
      <c r="C591" s="54">
        <v>7</v>
      </c>
      <c r="D591" s="61" t="s">
        <v>47</v>
      </c>
      <c r="E591" s="58">
        <v>148</v>
      </c>
      <c r="F591" s="58">
        <v>127</v>
      </c>
      <c r="G591" s="58">
        <v>158</v>
      </c>
      <c r="H591" s="58">
        <f t="shared" si="54"/>
        <v>433</v>
      </c>
      <c r="I591" s="269">
        <f t="shared" si="55"/>
        <v>144.33333333333334</v>
      </c>
      <c r="J591" s="58"/>
      <c r="K591" s="269">
        <v>144.33333333333334</v>
      </c>
    </row>
    <row r="592" spans="1:11" x14ac:dyDescent="0.2">
      <c r="A592" s="55">
        <v>20101219</v>
      </c>
      <c r="B592" s="55" t="s">
        <v>31</v>
      </c>
      <c r="C592" s="59">
        <v>8</v>
      </c>
      <c r="D592" s="61" t="s">
        <v>25</v>
      </c>
      <c r="E592" s="58">
        <v>151</v>
      </c>
      <c r="F592" s="58">
        <v>176</v>
      </c>
      <c r="G592" s="58">
        <v>221</v>
      </c>
      <c r="H592" s="58">
        <f t="shared" si="54"/>
        <v>548</v>
      </c>
      <c r="I592" s="269">
        <f t="shared" si="55"/>
        <v>182.66666666666666</v>
      </c>
      <c r="J592" s="58"/>
      <c r="K592" s="269">
        <v>182.66666666666666</v>
      </c>
    </row>
    <row r="593" spans="1:11" x14ac:dyDescent="0.2">
      <c r="A593" s="55">
        <v>20140511</v>
      </c>
      <c r="B593" s="55" t="s">
        <v>31</v>
      </c>
      <c r="C593" s="54">
        <v>8</v>
      </c>
      <c r="D593" s="61" t="s">
        <v>160</v>
      </c>
      <c r="E593" s="58">
        <v>212</v>
      </c>
      <c r="F593" s="58">
        <v>171</v>
      </c>
      <c r="G593" s="58">
        <v>149</v>
      </c>
      <c r="H593" s="58">
        <v>540</v>
      </c>
      <c r="I593" s="269">
        <v>180</v>
      </c>
      <c r="J593" s="58">
        <v>8</v>
      </c>
      <c r="K593" s="269">
        <v>180</v>
      </c>
    </row>
    <row r="594" spans="1:11" x14ac:dyDescent="0.2">
      <c r="A594" s="55">
        <v>20140511</v>
      </c>
      <c r="B594" s="55" t="s">
        <v>31</v>
      </c>
      <c r="C594" s="54">
        <v>8</v>
      </c>
      <c r="D594" s="61" t="s">
        <v>27</v>
      </c>
      <c r="E594" s="58">
        <v>165</v>
      </c>
      <c r="F594" s="58">
        <v>187</v>
      </c>
      <c r="G594" s="58">
        <v>179</v>
      </c>
      <c r="H594" s="58">
        <v>539</v>
      </c>
      <c r="I594" s="269">
        <v>180</v>
      </c>
      <c r="J594" s="58">
        <v>8</v>
      </c>
      <c r="K594" s="269">
        <v>180</v>
      </c>
    </row>
    <row r="595" spans="1:11" ht="15" x14ac:dyDescent="0.2">
      <c r="A595" s="55">
        <v>20130428</v>
      </c>
      <c r="B595" s="55" t="s">
        <v>31</v>
      </c>
      <c r="C595" s="54">
        <v>8</v>
      </c>
      <c r="D595" s="61" t="s">
        <v>79</v>
      </c>
      <c r="E595" s="58">
        <v>210</v>
      </c>
      <c r="F595" s="58">
        <v>147</v>
      </c>
      <c r="G595" s="58">
        <v>174</v>
      </c>
      <c r="H595" s="58">
        <v>539</v>
      </c>
      <c r="I595" s="269">
        <v>180</v>
      </c>
      <c r="J595" s="253">
        <v>8</v>
      </c>
      <c r="K595" s="269">
        <v>180</v>
      </c>
    </row>
    <row r="596" spans="1:11" x14ac:dyDescent="0.2">
      <c r="A596" s="55">
        <v>20140511</v>
      </c>
      <c r="B596" s="55" t="s">
        <v>31</v>
      </c>
      <c r="C596" s="54">
        <v>8</v>
      </c>
      <c r="D596" s="61" t="s">
        <v>37</v>
      </c>
      <c r="E596" s="58">
        <v>160</v>
      </c>
      <c r="F596" s="58">
        <v>192</v>
      </c>
      <c r="G596" s="58">
        <v>187</v>
      </c>
      <c r="H596" s="58">
        <v>539</v>
      </c>
      <c r="I596" s="269">
        <v>180</v>
      </c>
      <c r="J596" s="58"/>
      <c r="K596" s="269">
        <v>180</v>
      </c>
    </row>
    <row r="597" spans="1:11" x14ac:dyDescent="0.2">
      <c r="A597" s="55">
        <v>20101128</v>
      </c>
      <c r="B597" s="55" t="s">
        <v>31</v>
      </c>
      <c r="C597" s="54">
        <v>8</v>
      </c>
      <c r="D597" s="61" t="s">
        <v>9</v>
      </c>
      <c r="E597" s="58">
        <v>197</v>
      </c>
      <c r="F597" s="58">
        <v>171</v>
      </c>
      <c r="G597" s="58">
        <v>170</v>
      </c>
      <c r="H597" s="58">
        <f>SUM(E597:G597)</f>
        <v>538</v>
      </c>
      <c r="I597" s="269">
        <f>AVERAGE(E597:G597)</f>
        <v>179.33333333333334</v>
      </c>
      <c r="J597" s="58"/>
      <c r="K597" s="269">
        <v>179.33333333333334</v>
      </c>
    </row>
    <row r="598" spans="1:11" x14ac:dyDescent="0.2">
      <c r="A598" s="55">
        <v>20131222</v>
      </c>
      <c r="B598" s="55" t="s">
        <v>31</v>
      </c>
      <c r="C598" s="54">
        <v>8</v>
      </c>
      <c r="D598" s="61" t="s">
        <v>115</v>
      </c>
      <c r="E598" s="58">
        <v>162</v>
      </c>
      <c r="F598" s="58">
        <v>185</v>
      </c>
      <c r="G598" s="58">
        <v>182</v>
      </c>
      <c r="H598" s="58">
        <v>529</v>
      </c>
      <c r="I598" s="269">
        <v>176</v>
      </c>
      <c r="J598" s="58"/>
      <c r="K598" s="269">
        <v>176</v>
      </c>
    </row>
    <row r="599" spans="1:11" x14ac:dyDescent="0.2">
      <c r="A599" s="55">
        <v>20131222</v>
      </c>
      <c r="B599" s="55" t="s">
        <v>31</v>
      </c>
      <c r="C599" s="54">
        <v>8</v>
      </c>
      <c r="D599" s="61" t="s">
        <v>123</v>
      </c>
      <c r="E599" s="58">
        <v>201</v>
      </c>
      <c r="F599" s="58">
        <v>142</v>
      </c>
      <c r="G599" s="58">
        <v>176</v>
      </c>
      <c r="H599" s="58">
        <v>527</v>
      </c>
      <c r="I599" s="269">
        <v>176</v>
      </c>
      <c r="J599" s="58">
        <v>8</v>
      </c>
      <c r="K599" s="269">
        <v>176</v>
      </c>
    </row>
    <row r="600" spans="1:11" x14ac:dyDescent="0.2">
      <c r="A600" s="55">
        <v>20141019</v>
      </c>
      <c r="B600" s="55" t="s">
        <v>31</v>
      </c>
      <c r="C600" s="54">
        <v>8</v>
      </c>
      <c r="D600" s="61" t="s">
        <v>156</v>
      </c>
      <c r="E600" s="58">
        <v>142</v>
      </c>
      <c r="F600" s="58">
        <v>190</v>
      </c>
      <c r="G600" s="58">
        <v>189</v>
      </c>
      <c r="H600" s="58">
        <v>521</v>
      </c>
      <c r="I600" s="269">
        <v>174</v>
      </c>
      <c r="J600" s="58"/>
      <c r="K600" s="269">
        <v>174</v>
      </c>
    </row>
    <row r="601" spans="1:11" x14ac:dyDescent="0.2">
      <c r="A601" s="55">
        <v>20111106</v>
      </c>
      <c r="B601" s="55" t="s">
        <v>31</v>
      </c>
      <c r="C601" s="57">
        <v>8</v>
      </c>
      <c r="D601" s="61" t="s">
        <v>14</v>
      </c>
      <c r="E601" s="58">
        <v>161</v>
      </c>
      <c r="F601" s="58">
        <v>166</v>
      </c>
      <c r="G601" s="58">
        <v>191</v>
      </c>
      <c r="H601" s="58">
        <f>E601+F601+G601</f>
        <v>518</v>
      </c>
      <c r="I601" s="269">
        <f t="shared" ref="I601:I612" si="56">AVERAGE(E601:G601)</f>
        <v>172.66666666666666</v>
      </c>
      <c r="J601" s="58"/>
      <c r="K601" s="269">
        <v>172.66666666666666</v>
      </c>
    </row>
    <row r="602" spans="1:11" x14ac:dyDescent="0.2">
      <c r="A602" s="55">
        <v>20130303</v>
      </c>
      <c r="B602" s="55" t="s">
        <v>31</v>
      </c>
      <c r="C602" s="54">
        <v>8</v>
      </c>
      <c r="D602" s="61" t="s">
        <v>28</v>
      </c>
      <c r="E602" s="58">
        <v>192</v>
      </c>
      <c r="F602" s="58">
        <v>158</v>
      </c>
      <c r="G602" s="58">
        <v>164</v>
      </c>
      <c r="H602" s="58">
        <f t="shared" ref="H602:H612" si="57">SUM(E602:G602)</f>
        <v>514</v>
      </c>
      <c r="I602" s="269">
        <f t="shared" si="56"/>
        <v>171.33333333333334</v>
      </c>
      <c r="J602" s="58"/>
      <c r="K602" s="269">
        <v>171.33333333333334</v>
      </c>
    </row>
    <row r="603" spans="1:11" x14ac:dyDescent="0.2">
      <c r="A603" s="55">
        <v>20120226</v>
      </c>
      <c r="B603" s="55" t="s">
        <v>31</v>
      </c>
      <c r="C603" s="54">
        <v>8</v>
      </c>
      <c r="D603" s="61" t="s">
        <v>17</v>
      </c>
      <c r="E603" s="58">
        <v>165</v>
      </c>
      <c r="F603" s="58">
        <v>178</v>
      </c>
      <c r="G603" s="58">
        <v>167</v>
      </c>
      <c r="H603" s="58">
        <f t="shared" si="57"/>
        <v>510</v>
      </c>
      <c r="I603" s="269">
        <f t="shared" si="56"/>
        <v>170</v>
      </c>
      <c r="J603" s="58"/>
      <c r="K603" s="269">
        <v>170</v>
      </c>
    </row>
    <row r="604" spans="1:11" x14ac:dyDescent="0.2">
      <c r="A604" s="55">
        <v>20110509</v>
      </c>
      <c r="B604" s="55" t="s">
        <v>31</v>
      </c>
      <c r="C604" s="60">
        <v>8</v>
      </c>
      <c r="D604" s="61" t="s">
        <v>9</v>
      </c>
      <c r="E604" s="58">
        <v>155</v>
      </c>
      <c r="F604" s="58">
        <v>164</v>
      </c>
      <c r="G604" s="58">
        <v>186</v>
      </c>
      <c r="H604" s="58">
        <f t="shared" si="57"/>
        <v>505</v>
      </c>
      <c r="I604" s="269">
        <f t="shared" si="56"/>
        <v>168.33333333333334</v>
      </c>
      <c r="J604" s="58"/>
      <c r="K604" s="269">
        <v>168.33333333333334</v>
      </c>
    </row>
    <row r="605" spans="1:11" x14ac:dyDescent="0.2">
      <c r="A605" s="55">
        <v>20111210</v>
      </c>
      <c r="B605" s="55" t="s">
        <v>31</v>
      </c>
      <c r="C605" s="54">
        <v>8</v>
      </c>
      <c r="D605" s="61" t="s">
        <v>23</v>
      </c>
      <c r="E605" s="58">
        <v>174</v>
      </c>
      <c r="F605" s="58">
        <v>148</v>
      </c>
      <c r="G605" s="58">
        <v>176</v>
      </c>
      <c r="H605" s="58">
        <f t="shared" si="57"/>
        <v>498</v>
      </c>
      <c r="I605" s="269">
        <f t="shared" si="56"/>
        <v>166</v>
      </c>
      <c r="J605" s="58"/>
      <c r="K605" s="269">
        <v>166</v>
      </c>
    </row>
    <row r="606" spans="1:11" x14ac:dyDescent="0.2">
      <c r="A606" s="55">
        <v>20121209</v>
      </c>
      <c r="B606" s="138" t="s">
        <v>31</v>
      </c>
      <c r="C606" s="54">
        <v>8</v>
      </c>
      <c r="D606" s="55" t="s">
        <v>10</v>
      </c>
      <c r="E606" s="54">
        <v>178</v>
      </c>
      <c r="F606" s="54">
        <v>164</v>
      </c>
      <c r="G606" s="54">
        <v>156</v>
      </c>
      <c r="H606" s="58">
        <f t="shared" si="57"/>
        <v>498</v>
      </c>
      <c r="I606" s="269">
        <f t="shared" si="56"/>
        <v>166</v>
      </c>
      <c r="J606" s="58"/>
      <c r="K606" s="269">
        <v>166</v>
      </c>
    </row>
    <row r="607" spans="1:11" x14ac:dyDescent="0.2">
      <c r="A607" s="55">
        <v>20131124</v>
      </c>
      <c r="B607" s="55" t="s">
        <v>31</v>
      </c>
      <c r="C607" s="54">
        <v>8</v>
      </c>
      <c r="D607" s="61" t="s">
        <v>29</v>
      </c>
      <c r="E607" s="58">
        <v>147</v>
      </c>
      <c r="F607" s="58">
        <v>153</v>
      </c>
      <c r="G607" s="58">
        <v>183</v>
      </c>
      <c r="H607" s="58">
        <f t="shared" si="57"/>
        <v>483</v>
      </c>
      <c r="I607" s="269">
        <f t="shared" si="56"/>
        <v>161</v>
      </c>
      <c r="J607" s="58"/>
      <c r="K607" s="269">
        <v>161</v>
      </c>
    </row>
    <row r="608" spans="1:11" x14ac:dyDescent="0.2">
      <c r="A608" s="55">
        <v>20121209</v>
      </c>
      <c r="B608" s="138" t="s">
        <v>31</v>
      </c>
      <c r="C608" s="54">
        <v>8</v>
      </c>
      <c r="D608" s="139" t="s">
        <v>47</v>
      </c>
      <c r="E608" s="54">
        <v>153</v>
      </c>
      <c r="F608" s="54">
        <v>121</v>
      </c>
      <c r="G608" s="54">
        <v>164</v>
      </c>
      <c r="H608" s="58">
        <f t="shared" si="57"/>
        <v>438</v>
      </c>
      <c r="I608" s="269">
        <f t="shared" si="56"/>
        <v>146</v>
      </c>
      <c r="J608" s="58"/>
      <c r="K608" s="269">
        <v>146</v>
      </c>
    </row>
    <row r="609" spans="1:11" x14ac:dyDescent="0.2">
      <c r="A609" s="55">
        <v>20111210</v>
      </c>
      <c r="B609" s="55" t="s">
        <v>31</v>
      </c>
      <c r="C609" s="54">
        <v>8</v>
      </c>
      <c r="D609" s="61" t="s">
        <v>77</v>
      </c>
      <c r="E609" s="58">
        <v>167</v>
      </c>
      <c r="F609" s="58">
        <v>156</v>
      </c>
      <c r="G609" s="58">
        <v>113</v>
      </c>
      <c r="H609" s="58">
        <f t="shared" si="57"/>
        <v>436</v>
      </c>
      <c r="I609" s="269">
        <f t="shared" si="56"/>
        <v>145.33333333333334</v>
      </c>
      <c r="J609" s="58"/>
      <c r="K609" s="269">
        <v>145.33333333333334</v>
      </c>
    </row>
    <row r="610" spans="1:11" x14ac:dyDescent="0.2">
      <c r="A610" s="55">
        <v>20131124</v>
      </c>
      <c r="B610" s="55" t="s">
        <v>31</v>
      </c>
      <c r="C610" s="54">
        <v>8</v>
      </c>
      <c r="D610" s="61" t="s">
        <v>84</v>
      </c>
      <c r="E610" s="58">
        <v>140</v>
      </c>
      <c r="F610" s="58">
        <v>144</v>
      </c>
      <c r="G610" s="58">
        <v>129</v>
      </c>
      <c r="H610" s="58">
        <f t="shared" si="57"/>
        <v>413</v>
      </c>
      <c r="I610" s="269">
        <f t="shared" si="56"/>
        <v>137.66666666666666</v>
      </c>
      <c r="J610" s="58"/>
      <c r="K610" s="269">
        <v>137.66666666666666</v>
      </c>
    </row>
    <row r="611" spans="1:11" x14ac:dyDescent="0.2">
      <c r="A611" s="55">
        <v>20101219</v>
      </c>
      <c r="B611" s="55" t="s">
        <v>31</v>
      </c>
      <c r="C611" s="59">
        <v>9</v>
      </c>
      <c r="D611" s="61" t="s">
        <v>13</v>
      </c>
      <c r="E611" s="58">
        <v>201</v>
      </c>
      <c r="F611" s="58">
        <v>188</v>
      </c>
      <c r="G611" s="58">
        <v>158</v>
      </c>
      <c r="H611" s="58">
        <f t="shared" si="57"/>
        <v>547</v>
      </c>
      <c r="I611" s="269">
        <f t="shared" si="56"/>
        <v>182.33333333333334</v>
      </c>
      <c r="J611" s="58"/>
      <c r="K611" s="269">
        <v>182.33333333333334</v>
      </c>
    </row>
    <row r="612" spans="1:11" x14ac:dyDescent="0.2">
      <c r="A612" s="55">
        <v>20131020</v>
      </c>
      <c r="B612" s="55" t="s">
        <v>31</v>
      </c>
      <c r="C612" s="54">
        <v>9</v>
      </c>
      <c r="D612" s="61" t="s">
        <v>23</v>
      </c>
      <c r="E612" s="58">
        <v>175</v>
      </c>
      <c r="F612" s="58">
        <v>210</v>
      </c>
      <c r="G612" s="58">
        <v>151</v>
      </c>
      <c r="H612" s="58">
        <f t="shared" si="57"/>
        <v>536</v>
      </c>
      <c r="I612" s="269">
        <f t="shared" si="56"/>
        <v>178.66666666666666</v>
      </c>
      <c r="J612" s="58"/>
      <c r="K612" s="269">
        <v>178.66666666666666</v>
      </c>
    </row>
    <row r="613" spans="1:11" ht="15" x14ac:dyDescent="0.2">
      <c r="A613" s="55">
        <v>20130428</v>
      </c>
      <c r="B613" s="55" t="s">
        <v>31</v>
      </c>
      <c r="C613" s="54">
        <v>9</v>
      </c>
      <c r="D613" s="61" t="s">
        <v>22</v>
      </c>
      <c r="E613" s="58">
        <v>181</v>
      </c>
      <c r="F613" s="58">
        <v>182</v>
      </c>
      <c r="G613" s="58">
        <v>171</v>
      </c>
      <c r="H613" s="58">
        <v>534</v>
      </c>
      <c r="I613" s="269">
        <v>178</v>
      </c>
      <c r="J613" s="252"/>
      <c r="K613" s="269">
        <v>178</v>
      </c>
    </row>
    <row r="614" spans="1:11" x14ac:dyDescent="0.2">
      <c r="A614" s="55">
        <v>20101128</v>
      </c>
      <c r="B614" s="55" t="s">
        <v>31</v>
      </c>
      <c r="C614" s="54">
        <v>9</v>
      </c>
      <c r="D614" s="61" t="s">
        <v>29</v>
      </c>
      <c r="E614" s="58">
        <v>184</v>
      </c>
      <c r="F614" s="58">
        <v>154</v>
      </c>
      <c r="G614" s="58">
        <v>191</v>
      </c>
      <c r="H614" s="58">
        <f>SUM(E614:G614)</f>
        <v>529</v>
      </c>
      <c r="I614" s="269">
        <f>AVERAGE(E614:G614)</f>
        <v>176.33333333333334</v>
      </c>
      <c r="J614" s="58"/>
      <c r="K614" s="269">
        <v>176.33333333333334</v>
      </c>
    </row>
    <row r="615" spans="1:11" x14ac:dyDescent="0.2">
      <c r="A615" s="55">
        <v>20140223</v>
      </c>
      <c r="B615" s="55" t="s">
        <v>31</v>
      </c>
      <c r="C615" s="54">
        <v>9</v>
      </c>
      <c r="D615" s="61" t="s">
        <v>13</v>
      </c>
      <c r="E615" s="58">
        <v>186</v>
      </c>
      <c r="F615" s="58">
        <v>182</v>
      </c>
      <c r="G615" s="58">
        <v>158</v>
      </c>
      <c r="H615" s="58">
        <f>SUM(E615:G615)</f>
        <v>526</v>
      </c>
      <c r="I615" s="269">
        <f>ROUND(AVERAGE(E615:G615),0)</f>
        <v>175</v>
      </c>
      <c r="J615" s="58"/>
      <c r="K615" s="269">
        <v>175</v>
      </c>
    </row>
    <row r="616" spans="1:11" x14ac:dyDescent="0.2">
      <c r="A616" s="55">
        <v>20140330</v>
      </c>
      <c r="B616" s="55" t="s">
        <v>31</v>
      </c>
      <c r="C616" s="54">
        <v>9</v>
      </c>
      <c r="D616" s="61" t="s">
        <v>28</v>
      </c>
      <c r="E616" s="58">
        <v>150</v>
      </c>
      <c r="F616" s="58">
        <v>197</v>
      </c>
      <c r="G616" s="58">
        <v>170</v>
      </c>
      <c r="H616" s="58">
        <v>525</v>
      </c>
      <c r="I616" s="269">
        <v>175</v>
      </c>
      <c r="J616" s="58">
        <v>8</v>
      </c>
      <c r="K616" s="269">
        <v>175</v>
      </c>
    </row>
    <row r="617" spans="1:11" x14ac:dyDescent="0.2">
      <c r="A617" s="55">
        <v>20111106</v>
      </c>
      <c r="B617" s="55" t="s">
        <v>31</v>
      </c>
      <c r="C617" s="57">
        <v>9</v>
      </c>
      <c r="D617" s="61" t="s">
        <v>23</v>
      </c>
      <c r="E617" s="58">
        <v>160</v>
      </c>
      <c r="F617" s="58">
        <v>200</v>
      </c>
      <c r="G617" s="58">
        <v>157</v>
      </c>
      <c r="H617" s="58">
        <f>E617+F617+G617</f>
        <v>517</v>
      </c>
      <c r="I617" s="269">
        <f>AVERAGE(E617:G617)</f>
        <v>172.33333333333334</v>
      </c>
      <c r="J617" s="58"/>
      <c r="K617" s="269">
        <v>172.33333333333334</v>
      </c>
    </row>
    <row r="618" spans="1:11" x14ac:dyDescent="0.2">
      <c r="A618" s="55">
        <v>20141019</v>
      </c>
      <c r="B618" s="55" t="s">
        <v>31</v>
      </c>
      <c r="C618" s="54">
        <v>9</v>
      </c>
      <c r="D618" s="61" t="s">
        <v>30</v>
      </c>
      <c r="E618" s="58">
        <v>160</v>
      </c>
      <c r="F618" s="58">
        <v>168</v>
      </c>
      <c r="G618" s="58">
        <v>189</v>
      </c>
      <c r="H618" s="58">
        <v>517</v>
      </c>
      <c r="I618" s="269">
        <v>172</v>
      </c>
      <c r="J618" s="58"/>
      <c r="K618" s="269">
        <v>172</v>
      </c>
    </row>
    <row r="619" spans="1:11" x14ac:dyDescent="0.2">
      <c r="A619" s="55">
        <v>20130303</v>
      </c>
      <c r="B619" s="55" t="s">
        <v>31</v>
      </c>
      <c r="C619" s="54">
        <v>9</v>
      </c>
      <c r="D619" s="61" t="s">
        <v>108</v>
      </c>
      <c r="E619" s="58">
        <v>183</v>
      </c>
      <c r="F619" s="58">
        <v>171</v>
      </c>
      <c r="G619" s="58">
        <v>159</v>
      </c>
      <c r="H619" s="58">
        <f t="shared" ref="H619:H628" si="58">SUM(E619:G619)</f>
        <v>513</v>
      </c>
      <c r="I619" s="269">
        <f t="shared" ref="I619:I628" si="59">AVERAGE(E619:G619)</f>
        <v>171</v>
      </c>
      <c r="J619" s="58"/>
      <c r="K619" s="269">
        <v>171</v>
      </c>
    </row>
    <row r="620" spans="1:11" x14ac:dyDescent="0.2">
      <c r="A620" s="55">
        <v>20120226</v>
      </c>
      <c r="B620" s="55" t="s">
        <v>31</v>
      </c>
      <c r="C620" s="54">
        <v>9</v>
      </c>
      <c r="D620" s="61" t="s">
        <v>23</v>
      </c>
      <c r="E620" s="58">
        <v>153</v>
      </c>
      <c r="F620" s="58">
        <v>193</v>
      </c>
      <c r="G620" s="58">
        <v>164</v>
      </c>
      <c r="H620" s="58">
        <f t="shared" si="58"/>
        <v>510</v>
      </c>
      <c r="I620" s="269">
        <f t="shared" si="59"/>
        <v>170</v>
      </c>
      <c r="J620" s="58"/>
      <c r="K620" s="269">
        <v>170</v>
      </c>
    </row>
    <row r="621" spans="1:11" x14ac:dyDescent="0.2">
      <c r="A621" s="55">
        <v>20110509</v>
      </c>
      <c r="B621" s="55" t="s">
        <v>31</v>
      </c>
      <c r="C621" s="60">
        <v>9</v>
      </c>
      <c r="D621" s="61" t="s">
        <v>46</v>
      </c>
      <c r="E621" s="58">
        <v>154</v>
      </c>
      <c r="F621" s="58">
        <v>191</v>
      </c>
      <c r="G621" s="58">
        <v>160</v>
      </c>
      <c r="H621" s="58">
        <f t="shared" si="58"/>
        <v>505</v>
      </c>
      <c r="I621" s="269">
        <f t="shared" si="59"/>
        <v>168.33333333333334</v>
      </c>
      <c r="J621" s="58"/>
      <c r="K621" s="269">
        <v>168.33333333333334</v>
      </c>
    </row>
    <row r="622" spans="1:11" x14ac:dyDescent="0.2">
      <c r="A622" s="55">
        <v>20121209</v>
      </c>
      <c r="B622" s="138" t="s">
        <v>31</v>
      </c>
      <c r="C622" s="54">
        <v>9</v>
      </c>
      <c r="D622" s="55" t="s">
        <v>52</v>
      </c>
      <c r="E622" s="54">
        <v>170</v>
      </c>
      <c r="F622" s="54">
        <v>173</v>
      </c>
      <c r="G622" s="54">
        <v>155</v>
      </c>
      <c r="H622" s="58">
        <f t="shared" si="58"/>
        <v>498</v>
      </c>
      <c r="I622" s="269">
        <f t="shared" si="59"/>
        <v>166</v>
      </c>
      <c r="J622" s="58"/>
      <c r="K622" s="269">
        <v>166</v>
      </c>
    </row>
    <row r="623" spans="1:11" x14ac:dyDescent="0.2">
      <c r="A623" s="55">
        <v>20111210</v>
      </c>
      <c r="B623" s="55" t="s">
        <v>31</v>
      </c>
      <c r="C623" s="54">
        <v>9</v>
      </c>
      <c r="D623" s="61" t="s">
        <v>10</v>
      </c>
      <c r="E623" s="58">
        <v>147</v>
      </c>
      <c r="F623" s="58">
        <v>167</v>
      </c>
      <c r="G623" s="58">
        <v>180</v>
      </c>
      <c r="H623" s="58">
        <f t="shared" si="58"/>
        <v>494</v>
      </c>
      <c r="I623" s="269">
        <f t="shared" si="59"/>
        <v>164.66666666666666</v>
      </c>
      <c r="J623" s="58"/>
      <c r="K623" s="269">
        <v>164.66666666666666</v>
      </c>
    </row>
    <row r="624" spans="1:11" x14ac:dyDescent="0.2">
      <c r="A624" s="55">
        <v>20131124</v>
      </c>
      <c r="B624" s="55" t="s">
        <v>31</v>
      </c>
      <c r="C624" s="54">
        <v>9</v>
      </c>
      <c r="D624" s="61" t="s">
        <v>14</v>
      </c>
      <c r="E624" s="58">
        <v>165</v>
      </c>
      <c r="F624" s="58">
        <v>181</v>
      </c>
      <c r="G624" s="58">
        <v>135</v>
      </c>
      <c r="H624" s="58">
        <f t="shared" si="58"/>
        <v>481</v>
      </c>
      <c r="I624" s="269">
        <f t="shared" si="59"/>
        <v>160.33333333333334</v>
      </c>
      <c r="J624" s="58"/>
      <c r="K624" s="269">
        <v>160.33333333333334</v>
      </c>
    </row>
    <row r="625" spans="1:11" x14ac:dyDescent="0.2">
      <c r="A625" s="55">
        <v>20111210</v>
      </c>
      <c r="B625" s="55" t="s">
        <v>31</v>
      </c>
      <c r="C625" s="54">
        <v>9</v>
      </c>
      <c r="D625" s="61" t="s">
        <v>87</v>
      </c>
      <c r="E625" s="58">
        <v>148</v>
      </c>
      <c r="F625" s="58">
        <v>156</v>
      </c>
      <c r="G625" s="58">
        <v>126</v>
      </c>
      <c r="H625" s="58">
        <f t="shared" si="58"/>
        <v>430</v>
      </c>
      <c r="I625" s="269">
        <f t="shared" si="59"/>
        <v>143.33333333333334</v>
      </c>
      <c r="J625" s="58"/>
      <c r="K625" s="269">
        <v>143.33333333333334</v>
      </c>
    </row>
    <row r="626" spans="1:11" x14ac:dyDescent="0.2">
      <c r="A626" s="55">
        <v>20121209</v>
      </c>
      <c r="B626" s="138" t="s">
        <v>31</v>
      </c>
      <c r="C626" s="54">
        <v>9</v>
      </c>
      <c r="D626" s="139" t="s">
        <v>78</v>
      </c>
      <c r="E626" s="54">
        <v>114</v>
      </c>
      <c r="F626" s="54">
        <v>169</v>
      </c>
      <c r="G626" s="54">
        <v>136</v>
      </c>
      <c r="H626" s="58">
        <f t="shared" si="58"/>
        <v>419</v>
      </c>
      <c r="I626" s="269">
        <f t="shared" si="59"/>
        <v>139.66666666666666</v>
      </c>
      <c r="J626" s="58"/>
      <c r="K626" s="269">
        <v>139.66666666666666</v>
      </c>
    </row>
    <row r="627" spans="1:11" x14ac:dyDescent="0.2">
      <c r="A627" s="55">
        <v>20131124</v>
      </c>
      <c r="B627" s="55" t="s">
        <v>31</v>
      </c>
      <c r="C627" s="54">
        <v>9</v>
      </c>
      <c r="D627" s="61" t="s">
        <v>79</v>
      </c>
      <c r="E627" s="58">
        <v>161</v>
      </c>
      <c r="F627" s="58">
        <v>111</v>
      </c>
      <c r="G627" s="58">
        <v>137</v>
      </c>
      <c r="H627" s="58">
        <f t="shared" si="58"/>
        <v>409</v>
      </c>
      <c r="I627" s="269">
        <f t="shared" si="59"/>
        <v>136.33333333333334</v>
      </c>
      <c r="J627" s="58"/>
      <c r="K627" s="269">
        <v>136.33333333333334</v>
      </c>
    </row>
    <row r="628" spans="1:11" x14ac:dyDescent="0.2">
      <c r="A628" s="55">
        <v>20101219</v>
      </c>
      <c r="B628" s="55" t="s">
        <v>31</v>
      </c>
      <c r="C628" s="59">
        <v>10</v>
      </c>
      <c r="D628" s="61" t="s">
        <v>38</v>
      </c>
      <c r="E628" s="58">
        <v>196</v>
      </c>
      <c r="F628" s="58">
        <v>190</v>
      </c>
      <c r="G628" s="58">
        <v>158</v>
      </c>
      <c r="H628" s="58">
        <f t="shared" si="58"/>
        <v>544</v>
      </c>
      <c r="I628" s="269">
        <f t="shared" si="59"/>
        <v>181.33333333333334</v>
      </c>
      <c r="J628" s="58"/>
      <c r="K628" s="269">
        <v>181.33333333333334</v>
      </c>
    </row>
    <row r="629" spans="1:11" ht="15" x14ac:dyDescent="0.2">
      <c r="A629" s="55">
        <v>20130428</v>
      </c>
      <c r="B629" s="55" t="s">
        <v>31</v>
      </c>
      <c r="C629" s="54">
        <v>10</v>
      </c>
      <c r="D629" s="61" t="s">
        <v>29</v>
      </c>
      <c r="E629" s="58">
        <v>178</v>
      </c>
      <c r="F629" s="58">
        <v>173</v>
      </c>
      <c r="G629" s="58">
        <v>181</v>
      </c>
      <c r="H629" s="58">
        <v>532</v>
      </c>
      <c r="I629" s="269">
        <v>177</v>
      </c>
      <c r="J629" s="252"/>
      <c r="K629" s="269">
        <v>177</v>
      </c>
    </row>
    <row r="630" spans="1:11" x14ac:dyDescent="0.2">
      <c r="A630" s="55">
        <v>20131020</v>
      </c>
      <c r="B630" s="55" t="s">
        <v>31</v>
      </c>
      <c r="C630" s="54">
        <v>10</v>
      </c>
      <c r="D630" s="61" t="s">
        <v>79</v>
      </c>
      <c r="E630" s="58">
        <v>156</v>
      </c>
      <c r="F630" s="58">
        <v>207</v>
      </c>
      <c r="G630" s="58">
        <v>160</v>
      </c>
      <c r="H630" s="58">
        <f>SUM(E630:G630)</f>
        <v>523</v>
      </c>
      <c r="I630" s="269">
        <f>AVERAGE(E630:G630)</f>
        <v>174.33333333333334</v>
      </c>
      <c r="J630" s="58"/>
      <c r="K630" s="269">
        <v>174.33333333333334</v>
      </c>
    </row>
    <row r="631" spans="1:11" x14ac:dyDescent="0.2">
      <c r="A631" s="55">
        <v>20101128</v>
      </c>
      <c r="B631" s="55" t="s">
        <v>31</v>
      </c>
      <c r="C631" s="54">
        <v>10</v>
      </c>
      <c r="D631" s="61" t="s">
        <v>15</v>
      </c>
      <c r="E631" s="58">
        <v>180</v>
      </c>
      <c r="F631" s="58">
        <v>186</v>
      </c>
      <c r="G631" s="58">
        <v>155</v>
      </c>
      <c r="H631" s="58">
        <f>SUM(E631:G631)</f>
        <v>521</v>
      </c>
      <c r="I631" s="269">
        <f>AVERAGE(E631:G631)</f>
        <v>173.66666666666666</v>
      </c>
      <c r="J631" s="58"/>
      <c r="K631" s="269">
        <v>173.66666666666666</v>
      </c>
    </row>
    <row r="632" spans="1:11" x14ac:dyDescent="0.2">
      <c r="A632" s="55">
        <v>20140330</v>
      </c>
      <c r="B632" s="55" t="s">
        <v>31</v>
      </c>
      <c r="C632" s="54">
        <v>10</v>
      </c>
      <c r="D632" s="61" t="s">
        <v>8</v>
      </c>
      <c r="E632" s="58">
        <v>160</v>
      </c>
      <c r="F632" s="58">
        <v>183</v>
      </c>
      <c r="G632" s="58">
        <v>176</v>
      </c>
      <c r="H632" s="58">
        <v>519</v>
      </c>
      <c r="I632" s="269">
        <v>173</v>
      </c>
      <c r="J632" s="58"/>
      <c r="K632" s="269">
        <v>173</v>
      </c>
    </row>
    <row r="633" spans="1:11" x14ac:dyDescent="0.2">
      <c r="A633" s="55">
        <v>20131222</v>
      </c>
      <c r="B633" s="55" t="s">
        <v>31</v>
      </c>
      <c r="C633" s="54">
        <v>10</v>
      </c>
      <c r="D633" s="61" t="s">
        <v>48</v>
      </c>
      <c r="E633" s="58">
        <v>172</v>
      </c>
      <c r="F633" s="58">
        <v>155</v>
      </c>
      <c r="G633" s="58">
        <v>192</v>
      </c>
      <c r="H633" s="58">
        <v>519</v>
      </c>
      <c r="I633" s="269">
        <v>173</v>
      </c>
      <c r="J633" s="58"/>
      <c r="K633" s="269">
        <v>173</v>
      </c>
    </row>
    <row r="634" spans="1:11" x14ac:dyDescent="0.2">
      <c r="A634" s="55">
        <v>20140330</v>
      </c>
      <c r="B634" s="55" t="s">
        <v>31</v>
      </c>
      <c r="C634" s="54">
        <v>10</v>
      </c>
      <c r="D634" s="61" t="s">
        <v>47</v>
      </c>
      <c r="E634" s="58">
        <v>139</v>
      </c>
      <c r="F634" s="58">
        <v>174</v>
      </c>
      <c r="G634" s="58">
        <v>197</v>
      </c>
      <c r="H634" s="58">
        <v>518</v>
      </c>
      <c r="I634" s="269">
        <v>173</v>
      </c>
      <c r="J634" s="58">
        <v>8</v>
      </c>
      <c r="K634" s="269">
        <v>173</v>
      </c>
    </row>
    <row r="635" spans="1:11" x14ac:dyDescent="0.2">
      <c r="A635" s="55">
        <v>20140223</v>
      </c>
      <c r="B635" s="55" t="s">
        <v>31</v>
      </c>
      <c r="C635" s="54">
        <v>10</v>
      </c>
      <c r="D635" s="61" t="s">
        <v>47</v>
      </c>
      <c r="E635" s="58">
        <v>167</v>
      </c>
      <c r="F635" s="58">
        <v>172</v>
      </c>
      <c r="G635" s="58">
        <v>176</v>
      </c>
      <c r="H635" s="58">
        <f>SUM(E635:G635)</f>
        <v>515</v>
      </c>
      <c r="I635" s="269">
        <f>ROUND(AVERAGE(E635:G635),0)</f>
        <v>172</v>
      </c>
      <c r="J635" s="58"/>
      <c r="K635" s="269">
        <v>172</v>
      </c>
    </row>
    <row r="636" spans="1:11" x14ac:dyDescent="0.2">
      <c r="A636" s="55">
        <v>20141019</v>
      </c>
      <c r="B636" s="55" t="s">
        <v>31</v>
      </c>
      <c r="C636" s="54">
        <v>10</v>
      </c>
      <c r="D636" s="61" t="s">
        <v>21</v>
      </c>
      <c r="E636" s="58">
        <v>175</v>
      </c>
      <c r="F636" s="58">
        <v>168</v>
      </c>
      <c r="G636" s="58" t="s">
        <v>166</v>
      </c>
      <c r="H636" s="58">
        <v>511</v>
      </c>
      <c r="I636" s="269">
        <v>170</v>
      </c>
      <c r="J636" s="58"/>
      <c r="K636" s="269">
        <v>170</v>
      </c>
    </row>
    <row r="637" spans="1:11" x14ac:dyDescent="0.2">
      <c r="A637" s="55">
        <v>20130303</v>
      </c>
      <c r="B637" s="55" t="s">
        <v>31</v>
      </c>
      <c r="C637" s="54">
        <v>10</v>
      </c>
      <c r="D637" s="61" t="s">
        <v>79</v>
      </c>
      <c r="E637" s="58">
        <v>184</v>
      </c>
      <c r="F637" s="58">
        <v>153</v>
      </c>
      <c r="G637" s="58">
        <v>174</v>
      </c>
      <c r="H637" s="58">
        <f>SUM(E637:G637)</f>
        <v>511</v>
      </c>
      <c r="I637" s="269">
        <f>AVERAGE(E637:G637)</f>
        <v>170.33333333333334</v>
      </c>
      <c r="J637" s="58"/>
      <c r="K637" s="269">
        <v>170.33333333333334</v>
      </c>
    </row>
    <row r="638" spans="1:11" x14ac:dyDescent="0.2">
      <c r="A638" s="55">
        <v>20141019</v>
      </c>
      <c r="B638" s="55" t="s">
        <v>31</v>
      </c>
      <c r="C638" s="54">
        <v>10</v>
      </c>
      <c r="D638" s="61" t="s">
        <v>15</v>
      </c>
      <c r="E638" s="58">
        <v>173</v>
      </c>
      <c r="F638" s="58">
        <v>178</v>
      </c>
      <c r="G638" s="58">
        <v>158</v>
      </c>
      <c r="H638" s="58">
        <v>509</v>
      </c>
      <c r="I638" s="269">
        <v>170</v>
      </c>
      <c r="J638" s="58"/>
      <c r="K638" s="269">
        <v>170</v>
      </c>
    </row>
    <row r="639" spans="1:11" x14ac:dyDescent="0.2">
      <c r="A639" s="55">
        <v>20141019</v>
      </c>
      <c r="B639" s="55" t="s">
        <v>31</v>
      </c>
      <c r="C639" s="54">
        <v>10</v>
      </c>
      <c r="D639" s="61" t="s">
        <v>37</v>
      </c>
      <c r="E639" s="58">
        <v>178</v>
      </c>
      <c r="F639" s="58">
        <v>171</v>
      </c>
      <c r="G639" s="58">
        <v>160</v>
      </c>
      <c r="H639" s="58">
        <v>509</v>
      </c>
      <c r="I639" s="269">
        <v>170</v>
      </c>
      <c r="J639" s="58"/>
      <c r="K639" s="269">
        <v>170</v>
      </c>
    </row>
    <row r="640" spans="1:11" x14ac:dyDescent="0.2">
      <c r="A640" s="55">
        <v>20110509</v>
      </c>
      <c r="B640" s="55" t="s">
        <v>31</v>
      </c>
      <c r="C640" s="60">
        <v>10</v>
      </c>
      <c r="D640" s="61" t="s">
        <v>21</v>
      </c>
      <c r="E640" s="58">
        <v>141</v>
      </c>
      <c r="F640" s="58">
        <v>150</v>
      </c>
      <c r="G640" s="58">
        <v>211</v>
      </c>
      <c r="H640" s="58">
        <f>SUM(E640:G640)</f>
        <v>502</v>
      </c>
      <c r="I640" s="269">
        <f t="shared" ref="I640:I649" si="60">AVERAGE(E640:G640)</f>
        <v>167.33333333333334</v>
      </c>
      <c r="J640" s="58"/>
      <c r="K640" s="269">
        <v>167.33333333333334</v>
      </c>
    </row>
    <row r="641" spans="1:11" x14ac:dyDescent="0.2">
      <c r="A641" s="55">
        <v>20120226</v>
      </c>
      <c r="B641" s="55" t="s">
        <v>31</v>
      </c>
      <c r="C641" s="54">
        <v>10</v>
      </c>
      <c r="D641" s="61" t="s">
        <v>25</v>
      </c>
      <c r="E641" s="58">
        <v>133</v>
      </c>
      <c r="F641" s="58">
        <v>205</v>
      </c>
      <c r="G641" s="58">
        <v>162</v>
      </c>
      <c r="H641" s="58">
        <f>SUM(E641:G641)</f>
        <v>500</v>
      </c>
      <c r="I641" s="269">
        <f t="shared" si="60"/>
        <v>166.66666666666666</v>
      </c>
      <c r="J641" s="58"/>
      <c r="K641" s="269">
        <v>166.66666666666666</v>
      </c>
    </row>
    <row r="642" spans="1:11" x14ac:dyDescent="0.2">
      <c r="A642" s="55">
        <v>20111106</v>
      </c>
      <c r="B642" s="55" t="s">
        <v>31</v>
      </c>
      <c r="C642" s="57">
        <v>10</v>
      </c>
      <c r="D642" s="61" t="s">
        <v>41</v>
      </c>
      <c r="E642" s="58">
        <v>189</v>
      </c>
      <c r="F642" s="58">
        <v>156</v>
      </c>
      <c r="G642" s="58">
        <v>147</v>
      </c>
      <c r="H642" s="58">
        <f>E642+F642+G642</f>
        <v>492</v>
      </c>
      <c r="I642" s="269">
        <f t="shared" si="60"/>
        <v>164</v>
      </c>
      <c r="J642" s="58">
        <v>8</v>
      </c>
      <c r="K642" s="269">
        <v>172</v>
      </c>
    </row>
    <row r="643" spans="1:11" x14ac:dyDescent="0.2">
      <c r="A643" s="55">
        <v>20111210</v>
      </c>
      <c r="B643" s="55" t="s">
        <v>31</v>
      </c>
      <c r="C643" s="54">
        <v>10</v>
      </c>
      <c r="D643" s="61" t="s">
        <v>21</v>
      </c>
      <c r="E643" s="58">
        <v>145</v>
      </c>
      <c r="F643" s="58">
        <v>185</v>
      </c>
      <c r="G643" s="58">
        <v>151</v>
      </c>
      <c r="H643" s="58">
        <f t="shared" ref="H643:H649" si="61">SUM(E643:G643)</f>
        <v>481</v>
      </c>
      <c r="I643" s="269">
        <f t="shared" si="60"/>
        <v>160.33333333333334</v>
      </c>
      <c r="J643" s="58"/>
      <c r="K643" s="269">
        <v>160.33333333333334</v>
      </c>
    </row>
    <row r="644" spans="1:11" x14ac:dyDescent="0.2">
      <c r="A644" s="55">
        <v>20131124</v>
      </c>
      <c r="B644" s="55" t="s">
        <v>31</v>
      </c>
      <c r="C644" s="54">
        <v>10</v>
      </c>
      <c r="D644" s="61" t="s">
        <v>12</v>
      </c>
      <c r="E644" s="58">
        <v>148</v>
      </c>
      <c r="F644" s="58">
        <v>159</v>
      </c>
      <c r="G644" s="58">
        <v>173</v>
      </c>
      <c r="H644" s="58">
        <f t="shared" si="61"/>
        <v>480</v>
      </c>
      <c r="I644" s="269">
        <f t="shared" si="60"/>
        <v>160</v>
      </c>
      <c r="J644" s="58"/>
      <c r="K644" s="269">
        <v>160</v>
      </c>
    </row>
    <row r="645" spans="1:11" x14ac:dyDescent="0.2">
      <c r="A645" s="55">
        <v>20121209</v>
      </c>
      <c r="B645" s="138" t="s">
        <v>31</v>
      </c>
      <c r="C645" s="54">
        <v>10</v>
      </c>
      <c r="D645" s="138" t="s">
        <v>89</v>
      </c>
      <c r="E645" s="54">
        <v>158</v>
      </c>
      <c r="F645" s="54">
        <v>172</v>
      </c>
      <c r="G645" s="54">
        <v>135</v>
      </c>
      <c r="H645" s="58">
        <f t="shared" si="61"/>
        <v>465</v>
      </c>
      <c r="I645" s="269">
        <f t="shared" si="60"/>
        <v>155</v>
      </c>
      <c r="J645" s="58"/>
      <c r="K645" s="269">
        <v>155</v>
      </c>
    </row>
    <row r="646" spans="1:11" x14ac:dyDescent="0.2">
      <c r="A646" s="55">
        <v>20111210</v>
      </c>
      <c r="B646" s="55" t="s">
        <v>31</v>
      </c>
      <c r="C646" s="54">
        <v>10</v>
      </c>
      <c r="D646" s="61" t="s">
        <v>88</v>
      </c>
      <c r="E646" s="58">
        <v>124</v>
      </c>
      <c r="F646" s="58">
        <v>129</v>
      </c>
      <c r="G646" s="58">
        <v>159</v>
      </c>
      <c r="H646" s="58">
        <f t="shared" si="61"/>
        <v>412</v>
      </c>
      <c r="I646" s="269">
        <f t="shared" si="60"/>
        <v>137.33333333333334</v>
      </c>
      <c r="J646" s="58"/>
      <c r="K646" s="269">
        <v>137.33333333333334</v>
      </c>
    </row>
    <row r="647" spans="1:11" x14ac:dyDescent="0.2">
      <c r="A647" s="55">
        <v>20121209</v>
      </c>
      <c r="B647" s="138" t="s">
        <v>31</v>
      </c>
      <c r="C647" s="54">
        <v>10</v>
      </c>
      <c r="D647" s="138" t="s">
        <v>98</v>
      </c>
      <c r="E647" s="54">
        <v>160</v>
      </c>
      <c r="F647" s="54">
        <v>112</v>
      </c>
      <c r="G647" s="54">
        <v>136</v>
      </c>
      <c r="H647" s="58">
        <f t="shared" si="61"/>
        <v>408</v>
      </c>
      <c r="I647" s="269">
        <f t="shared" si="60"/>
        <v>136</v>
      </c>
      <c r="J647" s="58"/>
      <c r="K647" s="269">
        <v>136</v>
      </c>
    </row>
    <row r="648" spans="1:11" x14ac:dyDescent="0.2">
      <c r="A648" s="55">
        <v>20131124</v>
      </c>
      <c r="B648" s="55" t="s">
        <v>31</v>
      </c>
      <c r="C648" s="54">
        <v>10</v>
      </c>
      <c r="D648" s="61" t="s">
        <v>97</v>
      </c>
      <c r="E648" s="58">
        <v>120</v>
      </c>
      <c r="F648" s="58">
        <v>151</v>
      </c>
      <c r="G648" s="58">
        <v>131</v>
      </c>
      <c r="H648" s="58">
        <f t="shared" si="61"/>
        <v>402</v>
      </c>
      <c r="I648" s="269">
        <f t="shared" si="60"/>
        <v>134</v>
      </c>
      <c r="J648" s="58"/>
      <c r="K648" s="269">
        <v>134</v>
      </c>
    </row>
    <row r="649" spans="1:11" x14ac:dyDescent="0.2">
      <c r="A649" s="55">
        <v>20101219</v>
      </c>
      <c r="B649" s="55" t="s">
        <v>31</v>
      </c>
      <c r="C649" s="59">
        <v>11</v>
      </c>
      <c r="D649" s="61" t="s">
        <v>23</v>
      </c>
      <c r="E649" s="58">
        <v>181</v>
      </c>
      <c r="F649" s="58">
        <v>170</v>
      </c>
      <c r="G649" s="58">
        <v>188</v>
      </c>
      <c r="H649" s="58">
        <f t="shared" si="61"/>
        <v>539</v>
      </c>
      <c r="I649" s="269">
        <f t="shared" si="60"/>
        <v>179.66666666666666</v>
      </c>
      <c r="J649" s="58"/>
      <c r="K649" s="269">
        <v>179.66666666666666</v>
      </c>
    </row>
    <row r="650" spans="1:11" x14ac:dyDescent="0.2">
      <c r="A650" s="55">
        <v>20140511</v>
      </c>
      <c r="B650" s="55" t="s">
        <v>31</v>
      </c>
      <c r="C650" s="54">
        <v>11</v>
      </c>
      <c r="D650" s="61" t="s">
        <v>88</v>
      </c>
      <c r="E650" s="58">
        <v>164</v>
      </c>
      <c r="F650" s="58">
        <v>199</v>
      </c>
      <c r="G650" s="58">
        <v>166</v>
      </c>
      <c r="H650" s="58">
        <v>537</v>
      </c>
      <c r="I650" s="269">
        <v>179</v>
      </c>
      <c r="J650" s="58">
        <v>8</v>
      </c>
      <c r="K650" s="269">
        <v>179</v>
      </c>
    </row>
    <row r="651" spans="1:11" ht="15" x14ac:dyDescent="0.2">
      <c r="A651" s="55">
        <v>20130428</v>
      </c>
      <c r="B651" s="55" t="s">
        <v>31</v>
      </c>
      <c r="C651" s="54">
        <v>11</v>
      </c>
      <c r="D651" s="61" t="s">
        <v>30</v>
      </c>
      <c r="E651" s="58">
        <v>183</v>
      </c>
      <c r="F651" s="58">
        <v>190</v>
      </c>
      <c r="G651" s="58">
        <v>157</v>
      </c>
      <c r="H651" s="58">
        <v>530</v>
      </c>
      <c r="I651" s="269">
        <v>177</v>
      </c>
      <c r="J651" s="252"/>
      <c r="K651" s="269">
        <v>177</v>
      </c>
    </row>
    <row r="652" spans="1:11" x14ac:dyDescent="0.2">
      <c r="A652" s="55">
        <v>20131222</v>
      </c>
      <c r="B652" s="55" t="s">
        <v>31</v>
      </c>
      <c r="C652" s="54">
        <v>11</v>
      </c>
      <c r="D652" s="61" t="s">
        <v>30</v>
      </c>
      <c r="E652" s="58">
        <v>150</v>
      </c>
      <c r="F652" s="58">
        <v>188</v>
      </c>
      <c r="G652" s="58">
        <v>178</v>
      </c>
      <c r="H652" s="58">
        <v>516</v>
      </c>
      <c r="I652" s="269">
        <v>172</v>
      </c>
      <c r="J652" s="58"/>
      <c r="K652" s="269">
        <v>172</v>
      </c>
    </row>
    <row r="653" spans="1:11" x14ac:dyDescent="0.2">
      <c r="A653" s="55">
        <v>20111106</v>
      </c>
      <c r="B653" s="55" t="s">
        <v>31</v>
      </c>
      <c r="C653" s="57">
        <v>11</v>
      </c>
      <c r="D653" s="61" t="s">
        <v>21</v>
      </c>
      <c r="E653" s="58">
        <v>198</v>
      </c>
      <c r="F653" s="58">
        <v>157</v>
      </c>
      <c r="G653" s="58">
        <v>158</v>
      </c>
      <c r="H653" s="58">
        <f>E653+F653+G653</f>
        <v>513</v>
      </c>
      <c r="I653" s="269">
        <f>AVERAGE(E653:G653)</f>
        <v>171</v>
      </c>
      <c r="J653" s="58"/>
      <c r="K653" s="269">
        <v>171</v>
      </c>
    </row>
    <row r="654" spans="1:11" x14ac:dyDescent="0.2">
      <c r="A654" s="55">
        <v>20101128</v>
      </c>
      <c r="B654" s="55" t="s">
        <v>31</v>
      </c>
      <c r="C654" s="54">
        <v>11</v>
      </c>
      <c r="D654" s="61" t="s">
        <v>25</v>
      </c>
      <c r="E654" s="58">
        <v>177</v>
      </c>
      <c r="F654" s="58">
        <v>170</v>
      </c>
      <c r="G654" s="58">
        <v>164</v>
      </c>
      <c r="H654" s="58">
        <f t="shared" ref="H654:H666" si="62">SUM(E654:G654)</f>
        <v>511</v>
      </c>
      <c r="I654" s="269">
        <f>AVERAGE(E654:G654)</f>
        <v>170.33333333333334</v>
      </c>
      <c r="J654" s="58"/>
      <c r="K654" s="269">
        <v>170.33333333333334</v>
      </c>
    </row>
    <row r="655" spans="1:11" x14ac:dyDescent="0.2">
      <c r="A655" s="55">
        <v>20140223</v>
      </c>
      <c r="B655" s="55" t="s">
        <v>31</v>
      </c>
      <c r="C655" s="54">
        <v>11</v>
      </c>
      <c r="D655" s="61" t="s">
        <v>28</v>
      </c>
      <c r="E655" s="58">
        <v>135</v>
      </c>
      <c r="F655" s="58">
        <v>179</v>
      </c>
      <c r="G655" s="58">
        <v>196</v>
      </c>
      <c r="H655" s="58">
        <f t="shared" si="62"/>
        <v>510</v>
      </c>
      <c r="I655" s="269">
        <f>ROUND(AVERAGE(E655:G655),0)</f>
        <v>170</v>
      </c>
      <c r="J655" s="58"/>
      <c r="K655" s="269">
        <v>170</v>
      </c>
    </row>
    <row r="656" spans="1:11" x14ac:dyDescent="0.2">
      <c r="A656" s="55">
        <v>20130303</v>
      </c>
      <c r="B656" s="55" t="s">
        <v>31</v>
      </c>
      <c r="C656" s="54">
        <v>11</v>
      </c>
      <c r="D656" s="61" t="s">
        <v>30</v>
      </c>
      <c r="E656" s="58">
        <v>163</v>
      </c>
      <c r="F656" s="58">
        <v>201</v>
      </c>
      <c r="G656" s="58">
        <v>146</v>
      </c>
      <c r="H656" s="58">
        <f t="shared" si="62"/>
        <v>510</v>
      </c>
      <c r="I656" s="269">
        <f t="shared" ref="I656:I666" si="63">AVERAGE(E656:G656)</f>
        <v>170</v>
      </c>
      <c r="J656" s="58"/>
      <c r="K656" s="269">
        <v>170</v>
      </c>
    </row>
    <row r="657" spans="1:11" x14ac:dyDescent="0.2">
      <c r="A657" s="55">
        <v>20110509</v>
      </c>
      <c r="B657" s="55" t="s">
        <v>31</v>
      </c>
      <c r="C657" s="60">
        <v>11</v>
      </c>
      <c r="D657" s="61" t="s">
        <v>8</v>
      </c>
      <c r="E657" s="58">
        <v>177</v>
      </c>
      <c r="F657" s="58">
        <v>165</v>
      </c>
      <c r="G657" s="58">
        <v>159</v>
      </c>
      <c r="H657" s="58">
        <f t="shared" si="62"/>
        <v>501</v>
      </c>
      <c r="I657" s="269">
        <f t="shared" si="63"/>
        <v>167</v>
      </c>
      <c r="J657" s="58"/>
      <c r="K657" s="269">
        <v>167</v>
      </c>
    </row>
    <row r="658" spans="1:11" x14ac:dyDescent="0.2">
      <c r="A658" s="55">
        <v>20120226</v>
      </c>
      <c r="B658" s="55" t="s">
        <v>31</v>
      </c>
      <c r="C658" s="54">
        <v>11</v>
      </c>
      <c r="D658" s="61" t="s">
        <v>10</v>
      </c>
      <c r="E658" s="58">
        <v>125</v>
      </c>
      <c r="F658" s="58">
        <v>181</v>
      </c>
      <c r="G658" s="58">
        <v>188</v>
      </c>
      <c r="H658" s="58">
        <f t="shared" si="62"/>
        <v>494</v>
      </c>
      <c r="I658" s="269">
        <f t="shared" si="63"/>
        <v>164.66666666666666</v>
      </c>
      <c r="J658" s="58"/>
      <c r="K658" s="269">
        <v>164.66666666666666</v>
      </c>
    </row>
    <row r="659" spans="1:11" x14ac:dyDescent="0.2">
      <c r="A659" s="55">
        <v>20131020</v>
      </c>
      <c r="B659" s="55" t="s">
        <v>31</v>
      </c>
      <c r="C659" s="54">
        <v>11</v>
      </c>
      <c r="D659" s="61" t="s">
        <v>123</v>
      </c>
      <c r="E659" s="58">
        <v>178</v>
      </c>
      <c r="F659" s="58">
        <v>147</v>
      </c>
      <c r="G659" s="58">
        <v>159</v>
      </c>
      <c r="H659" s="58">
        <f t="shared" si="62"/>
        <v>484</v>
      </c>
      <c r="I659" s="269">
        <f t="shared" si="63"/>
        <v>161.33333333333334</v>
      </c>
      <c r="J659" s="58">
        <v>8</v>
      </c>
      <c r="K659" s="269">
        <v>169.33333333333334</v>
      </c>
    </row>
    <row r="660" spans="1:11" x14ac:dyDescent="0.2">
      <c r="A660" s="55">
        <v>20111210</v>
      </c>
      <c r="B660" s="55" t="s">
        <v>31</v>
      </c>
      <c r="C660" s="54">
        <v>11</v>
      </c>
      <c r="D660" s="61" t="s">
        <v>67</v>
      </c>
      <c r="E660" s="58">
        <v>164</v>
      </c>
      <c r="F660" s="58">
        <v>150</v>
      </c>
      <c r="G660" s="58">
        <v>159</v>
      </c>
      <c r="H660" s="58">
        <f t="shared" si="62"/>
        <v>473</v>
      </c>
      <c r="I660" s="269">
        <f t="shared" si="63"/>
        <v>157.66666666666666</v>
      </c>
      <c r="J660" s="58"/>
      <c r="K660" s="269">
        <v>157.66666666666666</v>
      </c>
    </row>
    <row r="661" spans="1:11" x14ac:dyDescent="0.2">
      <c r="A661" s="55">
        <v>20131124</v>
      </c>
      <c r="B661" s="55" t="s">
        <v>31</v>
      </c>
      <c r="C661" s="54">
        <v>11</v>
      </c>
      <c r="D661" s="61" t="s">
        <v>21</v>
      </c>
      <c r="E661" s="58">
        <v>139</v>
      </c>
      <c r="F661" s="58">
        <v>189</v>
      </c>
      <c r="G661" s="58">
        <v>143</v>
      </c>
      <c r="H661" s="58">
        <f t="shared" si="62"/>
        <v>471</v>
      </c>
      <c r="I661" s="269">
        <f t="shared" si="63"/>
        <v>157</v>
      </c>
      <c r="J661" s="58"/>
      <c r="K661" s="269">
        <v>157</v>
      </c>
    </row>
    <row r="662" spans="1:11" x14ac:dyDescent="0.2">
      <c r="A662" s="55">
        <v>20121209</v>
      </c>
      <c r="B662" s="138" t="s">
        <v>31</v>
      </c>
      <c r="C662" s="54">
        <v>11</v>
      </c>
      <c r="D662" s="55" t="s">
        <v>25</v>
      </c>
      <c r="E662" s="54">
        <v>131</v>
      </c>
      <c r="F662" s="54">
        <v>173</v>
      </c>
      <c r="G662" s="54">
        <v>150</v>
      </c>
      <c r="H662" s="58">
        <f t="shared" si="62"/>
        <v>454</v>
      </c>
      <c r="I662" s="269">
        <f t="shared" si="63"/>
        <v>151.33333333333334</v>
      </c>
      <c r="J662" s="58"/>
      <c r="K662" s="269">
        <v>151.33333333333334</v>
      </c>
    </row>
    <row r="663" spans="1:11" x14ac:dyDescent="0.2">
      <c r="A663" s="55">
        <v>20131124</v>
      </c>
      <c r="B663" s="55" t="s">
        <v>31</v>
      </c>
      <c r="C663" s="54">
        <v>11</v>
      </c>
      <c r="D663" s="61" t="s">
        <v>99</v>
      </c>
      <c r="E663" s="58">
        <v>146</v>
      </c>
      <c r="F663" s="58">
        <v>158</v>
      </c>
      <c r="G663" s="58">
        <v>97</v>
      </c>
      <c r="H663" s="58">
        <f t="shared" si="62"/>
        <v>401</v>
      </c>
      <c r="I663" s="269">
        <f t="shared" si="63"/>
        <v>133.66666666666666</v>
      </c>
      <c r="J663" s="58"/>
      <c r="K663" s="269">
        <v>133.66666666666666</v>
      </c>
    </row>
    <row r="664" spans="1:11" x14ac:dyDescent="0.2">
      <c r="A664" s="55">
        <v>20111210</v>
      </c>
      <c r="B664" s="55" t="s">
        <v>31</v>
      </c>
      <c r="C664" s="54">
        <v>11</v>
      </c>
      <c r="D664" s="61" t="s">
        <v>20</v>
      </c>
      <c r="E664" s="58">
        <v>140</v>
      </c>
      <c r="F664" s="58">
        <v>119</v>
      </c>
      <c r="G664" s="58">
        <v>132</v>
      </c>
      <c r="H664" s="58">
        <f t="shared" si="62"/>
        <v>391</v>
      </c>
      <c r="I664" s="269">
        <f t="shared" si="63"/>
        <v>130.33333333333334</v>
      </c>
      <c r="J664" s="58"/>
      <c r="K664" s="269">
        <v>130.33333333333334</v>
      </c>
    </row>
    <row r="665" spans="1:11" x14ac:dyDescent="0.2">
      <c r="A665" s="55">
        <v>20121209</v>
      </c>
      <c r="B665" s="138" t="s">
        <v>31</v>
      </c>
      <c r="C665" s="54">
        <v>11</v>
      </c>
      <c r="D665" s="139" t="s">
        <v>99</v>
      </c>
      <c r="E665" s="54">
        <v>111</v>
      </c>
      <c r="F665" s="54">
        <v>128</v>
      </c>
      <c r="G665" s="54">
        <v>120</v>
      </c>
      <c r="H665" s="58">
        <f t="shared" si="62"/>
        <v>359</v>
      </c>
      <c r="I665" s="269">
        <f t="shared" si="63"/>
        <v>119.66666666666667</v>
      </c>
      <c r="J665" s="58"/>
      <c r="K665" s="269">
        <v>119.66666666666667</v>
      </c>
    </row>
    <row r="666" spans="1:11" x14ac:dyDescent="0.2">
      <c r="A666" s="55">
        <v>20101219</v>
      </c>
      <c r="B666" s="55" t="s">
        <v>31</v>
      </c>
      <c r="C666" s="59">
        <v>12</v>
      </c>
      <c r="D666" s="61" t="s">
        <v>10</v>
      </c>
      <c r="E666" s="58">
        <v>209</v>
      </c>
      <c r="F666" s="58">
        <v>159</v>
      </c>
      <c r="G666" s="58">
        <v>170</v>
      </c>
      <c r="H666" s="58">
        <f t="shared" si="62"/>
        <v>538</v>
      </c>
      <c r="I666" s="269">
        <f t="shared" si="63"/>
        <v>179.33333333333334</v>
      </c>
      <c r="J666" s="58"/>
      <c r="K666" s="269">
        <v>179.33333333333334</v>
      </c>
    </row>
    <row r="667" spans="1:11" x14ac:dyDescent="0.2">
      <c r="A667" s="55">
        <v>20140511</v>
      </c>
      <c r="B667" s="55" t="s">
        <v>31</v>
      </c>
      <c r="C667" s="54">
        <v>12</v>
      </c>
      <c r="D667" s="61" t="s">
        <v>22</v>
      </c>
      <c r="E667" s="58">
        <v>178</v>
      </c>
      <c r="F667" s="58">
        <v>171</v>
      </c>
      <c r="G667" s="58">
        <v>183</v>
      </c>
      <c r="H667" s="58">
        <v>532</v>
      </c>
      <c r="I667" s="269">
        <v>177</v>
      </c>
      <c r="J667" s="58"/>
      <c r="K667" s="269">
        <v>177</v>
      </c>
    </row>
    <row r="668" spans="1:11" ht="15" x14ac:dyDescent="0.2">
      <c r="A668" s="55">
        <v>20130428</v>
      </c>
      <c r="B668" s="55" t="s">
        <v>31</v>
      </c>
      <c r="C668" s="54">
        <v>12</v>
      </c>
      <c r="D668" s="61" t="s">
        <v>27</v>
      </c>
      <c r="E668" s="58">
        <v>153</v>
      </c>
      <c r="F668" s="58">
        <v>185</v>
      </c>
      <c r="G668" s="58">
        <v>181</v>
      </c>
      <c r="H668" s="58">
        <v>527</v>
      </c>
      <c r="I668" s="269">
        <v>176</v>
      </c>
      <c r="J668" s="253">
        <v>8</v>
      </c>
      <c r="K668" s="269">
        <v>176</v>
      </c>
    </row>
    <row r="669" spans="1:11" x14ac:dyDescent="0.2">
      <c r="A669" s="55">
        <v>20111106</v>
      </c>
      <c r="B669" s="55" t="s">
        <v>31</v>
      </c>
      <c r="C669" s="57">
        <v>12</v>
      </c>
      <c r="D669" s="61" t="s">
        <v>25</v>
      </c>
      <c r="E669" s="58">
        <v>176</v>
      </c>
      <c r="F669" s="58">
        <v>154</v>
      </c>
      <c r="G669" s="58">
        <v>182</v>
      </c>
      <c r="H669" s="58">
        <f>E669+F669+G669</f>
        <v>512</v>
      </c>
      <c r="I669" s="269">
        <f>AVERAGE(E669:G669)</f>
        <v>170.66666666666666</v>
      </c>
      <c r="J669" s="58"/>
      <c r="K669" s="269">
        <v>170.66666666666666</v>
      </c>
    </row>
    <row r="670" spans="1:11" x14ac:dyDescent="0.2">
      <c r="A670" s="55">
        <v>20140330</v>
      </c>
      <c r="B670" s="55" t="s">
        <v>31</v>
      </c>
      <c r="C670" s="54">
        <v>12</v>
      </c>
      <c r="D670" s="61" t="s">
        <v>115</v>
      </c>
      <c r="E670" s="58">
        <v>170</v>
      </c>
      <c r="F670" s="58">
        <v>157</v>
      </c>
      <c r="G670" s="58">
        <v>184</v>
      </c>
      <c r="H670" s="58">
        <v>511</v>
      </c>
      <c r="I670" s="269">
        <v>170</v>
      </c>
      <c r="J670" s="58"/>
      <c r="K670" s="269">
        <v>170</v>
      </c>
    </row>
    <row r="671" spans="1:11" x14ac:dyDescent="0.2">
      <c r="A671" s="55">
        <v>20101128</v>
      </c>
      <c r="B671" s="55" t="s">
        <v>31</v>
      </c>
      <c r="C671" s="54">
        <v>12</v>
      </c>
      <c r="D671" s="61" t="s">
        <v>8</v>
      </c>
      <c r="E671" s="58">
        <v>211</v>
      </c>
      <c r="F671" s="58">
        <v>162</v>
      </c>
      <c r="G671" s="58">
        <v>137</v>
      </c>
      <c r="H671" s="58">
        <f>SUM(E671:G671)</f>
        <v>510</v>
      </c>
      <c r="I671" s="269">
        <f>AVERAGE(E671:G671)</f>
        <v>170</v>
      </c>
      <c r="J671" s="58"/>
      <c r="K671" s="269">
        <v>170</v>
      </c>
    </row>
    <row r="672" spans="1:11" x14ac:dyDescent="0.2">
      <c r="A672" s="55">
        <v>20140223</v>
      </c>
      <c r="B672" s="55" t="s">
        <v>31</v>
      </c>
      <c r="C672" s="54">
        <v>12</v>
      </c>
      <c r="D672" s="61" t="s">
        <v>115</v>
      </c>
      <c r="E672" s="58">
        <v>179</v>
      </c>
      <c r="F672" s="58">
        <v>172</v>
      </c>
      <c r="G672" s="58">
        <v>156</v>
      </c>
      <c r="H672" s="58">
        <f>SUM(E672:G672)</f>
        <v>507</v>
      </c>
      <c r="I672" s="269">
        <f>ROUND(AVERAGE(E672:G672),0)</f>
        <v>169</v>
      </c>
      <c r="J672" s="58"/>
      <c r="K672" s="269">
        <v>169</v>
      </c>
    </row>
    <row r="673" spans="1:11" x14ac:dyDescent="0.2">
      <c r="A673" s="55">
        <v>20130303</v>
      </c>
      <c r="B673" s="55" t="s">
        <v>31</v>
      </c>
      <c r="C673" s="54">
        <v>12</v>
      </c>
      <c r="D673" s="61" t="s">
        <v>12</v>
      </c>
      <c r="E673" s="58">
        <v>152</v>
      </c>
      <c r="F673" s="58">
        <v>194</v>
      </c>
      <c r="G673" s="58">
        <v>161</v>
      </c>
      <c r="H673" s="58">
        <f>SUM(E673:G673)</f>
        <v>507</v>
      </c>
      <c r="I673" s="269">
        <f>AVERAGE(E673:G673)</f>
        <v>169</v>
      </c>
      <c r="J673" s="58"/>
      <c r="K673" s="269">
        <v>169</v>
      </c>
    </row>
    <row r="674" spans="1:11" x14ac:dyDescent="0.2">
      <c r="A674" s="55">
        <v>20110509</v>
      </c>
      <c r="B674" s="55" t="s">
        <v>31</v>
      </c>
      <c r="C674" s="60">
        <v>12</v>
      </c>
      <c r="D674" s="61" t="s">
        <v>16</v>
      </c>
      <c r="E674" s="58">
        <v>199</v>
      </c>
      <c r="F674" s="58">
        <v>152</v>
      </c>
      <c r="G674" s="58">
        <v>147</v>
      </c>
      <c r="H674" s="58">
        <f>SUM(E674:G674)</f>
        <v>498</v>
      </c>
      <c r="I674" s="269">
        <f>AVERAGE(E674:G674)</f>
        <v>166</v>
      </c>
      <c r="J674" s="58"/>
      <c r="K674" s="269">
        <v>166</v>
      </c>
    </row>
    <row r="675" spans="1:11" x14ac:dyDescent="0.2">
      <c r="A675" s="55">
        <v>20131222</v>
      </c>
      <c r="B675" s="55" t="s">
        <v>31</v>
      </c>
      <c r="C675" s="54">
        <v>12</v>
      </c>
      <c r="D675" s="61" t="s">
        <v>9</v>
      </c>
      <c r="E675" s="58">
        <v>162</v>
      </c>
      <c r="F675" s="58">
        <v>167</v>
      </c>
      <c r="G675" s="58">
        <v>156</v>
      </c>
      <c r="H675" s="58">
        <v>493</v>
      </c>
      <c r="I675" s="269">
        <v>164</v>
      </c>
      <c r="J675" s="58">
        <v>8</v>
      </c>
      <c r="K675" s="269">
        <v>164</v>
      </c>
    </row>
    <row r="676" spans="1:11" x14ac:dyDescent="0.2">
      <c r="A676" s="55">
        <v>20120226</v>
      </c>
      <c r="B676" s="55" t="s">
        <v>31</v>
      </c>
      <c r="C676" s="54">
        <v>12</v>
      </c>
      <c r="D676" s="61" t="s">
        <v>92</v>
      </c>
      <c r="E676" s="58">
        <v>143</v>
      </c>
      <c r="F676" s="58">
        <v>142</v>
      </c>
      <c r="G676" s="58">
        <v>207</v>
      </c>
      <c r="H676" s="58">
        <f t="shared" ref="H676:H683" si="64">SUM(E676:G676)</f>
        <v>492</v>
      </c>
      <c r="I676" s="269">
        <f t="shared" ref="I676:I683" si="65">AVERAGE(E676:G676)</f>
        <v>164</v>
      </c>
      <c r="J676" s="58"/>
      <c r="K676" s="269">
        <v>164</v>
      </c>
    </row>
    <row r="677" spans="1:11" x14ac:dyDescent="0.2">
      <c r="A677" s="55">
        <v>20131020</v>
      </c>
      <c r="B677" s="55" t="s">
        <v>31</v>
      </c>
      <c r="C677" s="54">
        <v>12</v>
      </c>
      <c r="D677" s="61" t="s">
        <v>10</v>
      </c>
      <c r="E677" s="58">
        <v>159</v>
      </c>
      <c r="F677" s="58">
        <v>155</v>
      </c>
      <c r="G677" s="58">
        <v>172</v>
      </c>
      <c r="H677" s="58">
        <f t="shared" si="64"/>
        <v>486</v>
      </c>
      <c r="I677" s="269">
        <f t="shared" si="65"/>
        <v>162</v>
      </c>
      <c r="J677" s="58"/>
      <c r="K677" s="269">
        <v>162</v>
      </c>
    </row>
    <row r="678" spans="1:11" x14ac:dyDescent="0.2">
      <c r="A678" s="55">
        <v>20111210</v>
      </c>
      <c r="B678" s="55" t="s">
        <v>31</v>
      </c>
      <c r="C678" s="54">
        <v>12</v>
      </c>
      <c r="D678" s="61" t="s">
        <v>14</v>
      </c>
      <c r="E678" s="58">
        <v>158</v>
      </c>
      <c r="F678" s="58">
        <v>141</v>
      </c>
      <c r="G678" s="58">
        <v>173</v>
      </c>
      <c r="H678" s="58">
        <f t="shared" si="64"/>
        <v>472</v>
      </c>
      <c r="I678" s="269">
        <f t="shared" si="65"/>
        <v>157.33333333333334</v>
      </c>
      <c r="J678" s="58"/>
      <c r="K678" s="269">
        <v>157.33333333333334</v>
      </c>
    </row>
    <row r="679" spans="1:11" x14ac:dyDescent="0.2">
      <c r="A679" s="55">
        <v>20131124</v>
      </c>
      <c r="B679" s="55" t="s">
        <v>31</v>
      </c>
      <c r="C679" s="54">
        <v>12</v>
      </c>
      <c r="D679" s="61" t="s">
        <v>13</v>
      </c>
      <c r="E679" s="58">
        <v>151</v>
      </c>
      <c r="F679" s="58">
        <v>171</v>
      </c>
      <c r="G679" s="58">
        <v>145</v>
      </c>
      <c r="H679" s="58">
        <f t="shared" si="64"/>
        <v>467</v>
      </c>
      <c r="I679" s="269">
        <f t="shared" si="65"/>
        <v>155.66666666666666</v>
      </c>
      <c r="J679" s="58"/>
      <c r="K679" s="269">
        <v>155.66666666666666</v>
      </c>
    </row>
    <row r="680" spans="1:11" x14ac:dyDescent="0.2">
      <c r="A680" s="55">
        <v>20121209</v>
      </c>
      <c r="B680" s="138" t="s">
        <v>31</v>
      </c>
      <c r="C680" s="54">
        <v>12</v>
      </c>
      <c r="D680" s="139" t="s">
        <v>15</v>
      </c>
      <c r="E680" s="54">
        <v>134</v>
      </c>
      <c r="F680" s="54">
        <v>110</v>
      </c>
      <c r="G680" s="54">
        <v>198</v>
      </c>
      <c r="H680" s="58">
        <f t="shared" si="64"/>
        <v>442</v>
      </c>
      <c r="I680" s="269">
        <f t="shared" si="65"/>
        <v>147.33333333333334</v>
      </c>
      <c r="J680" s="58"/>
      <c r="K680" s="269">
        <v>147.33333333333334</v>
      </c>
    </row>
    <row r="681" spans="1:11" x14ac:dyDescent="0.2">
      <c r="A681" s="55">
        <v>20131124</v>
      </c>
      <c r="B681" s="55" t="s">
        <v>31</v>
      </c>
      <c r="C681" s="54">
        <v>12</v>
      </c>
      <c r="D681" s="61" t="s">
        <v>134</v>
      </c>
      <c r="E681" s="58">
        <v>121</v>
      </c>
      <c r="F681" s="58">
        <v>130</v>
      </c>
      <c r="G681" s="58">
        <v>108</v>
      </c>
      <c r="H681" s="58">
        <f t="shared" si="64"/>
        <v>359</v>
      </c>
      <c r="I681" s="269">
        <f t="shared" si="65"/>
        <v>119.66666666666667</v>
      </c>
      <c r="J681" s="58"/>
      <c r="K681" s="269">
        <v>119.66666666666667</v>
      </c>
    </row>
    <row r="682" spans="1:11" x14ac:dyDescent="0.2">
      <c r="A682" s="55">
        <v>20111210</v>
      </c>
      <c r="B682" s="55" t="s">
        <v>31</v>
      </c>
      <c r="C682" s="54">
        <v>12</v>
      </c>
      <c r="D682" s="61" t="s">
        <v>26</v>
      </c>
      <c r="E682" s="58">
        <v>105</v>
      </c>
      <c r="F682" s="58">
        <v>104</v>
      </c>
      <c r="G682" s="58">
        <v>105</v>
      </c>
      <c r="H682" s="58">
        <f t="shared" si="64"/>
        <v>314</v>
      </c>
      <c r="I682" s="269">
        <f t="shared" si="65"/>
        <v>104.66666666666667</v>
      </c>
      <c r="J682" s="58"/>
      <c r="K682" s="269">
        <v>104.66666666666667</v>
      </c>
    </row>
    <row r="683" spans="1:11" x14ac:dyDescent="0.2">
      <c r="A683" s="55">
        <v>20101219</v>
      </c>
      <c r="B683" s="55" t="s">
        <v>31</v>
      </c>
      <c r="C683" s="59">
        <v>13</v>
      </c>
      <c r="D683" s="61" t="s">
        <v>19</v>
      </c>
      <c r="E683" s="58">
        <v>149</v>
      </c>
      <c r="F683" s="58">
        <v>204</v>
      </c>
      <c r="G683" s="58">
        <v>179</v>
      </c>
      <c r="H683" s="58">
        <f t="shared" si="64"/>
        <v>532</v>
      </c>
      <c r="I683" s="269">
        <f t="shared" si="65"/>
        <v>177.33333333333334</v>
      </c>
      <c r="J683" s="58"/>
      <c r="K683" s="269">
        <v>177.33333333333334</v>
      </c>
    </row>
    <row r="684" spans="1:11" ht="15" x14ac:dyDescent="0.2">
      <c r="A684" s="55">
        <v>20130428</v>
      </c>
      <c r="B684" s="55" t="s">
        <v>31</v>
      </c>
      <c r="C684" s="54">
        <v>13</v>
      </c>
      <c r="D684" s="61" t="s">
        <v>77</v>
      </c>
      <c r="E684" s="58">
        <v>188</v>
      </c>
      <c r="F684" s="58">
        <v>155</v>
      </c>
      <c r="G684" s="58">
        <v>174</v>
      </c>
      <c r="H684" s="58">
        <v>525</v>
      </c>
      <c r="I684" s="269">
        <v>175</v>
      </c>
      <c r="J684" s="253">
        <v>8</v>
      </c>
      <c r="K684" s="269">
        <v>175</v>
      </c>
    </row>
    <row r="685" spans="1:11" x14ac:dyDescent="0.2">
      <c r="A685" s="55">
        <v>20140511</v>
      </c>
      <c r="B685" s="55" t="s">
        <v>31</v>
      </c>
      <c r="C685" s="54">
        <v>13</v>
      </c>
      <c r="D685" s="61" t="s">
        <v>13</v>
      </c>
      <c r="E685" s="58">
        <v>167</v>
      </c>
      <c r="F685" s="58">
        <v>161</v>
      </c>
      <c r="G685" s="58">
        <v>189</v>
      </c>
      <c r="H685" s="58">
        <v>517</v>
      </c>
      <c r="I685" s="269">
        <v>172</v>
      </c>
      <c r="J685" s="58"/>
      <c r="K685" s="269">
        <v>172</v>
      </c>
    </row>
    <row r="686" spans="1:11" x14ac:dyDescent="0.2">
      <c r="A686" s="55">
        <v>20111106</v>
      </c>
      <c r="B686" s="55" t="s">
        <v>31</v>
      </c>
      <c r="C686" s="57">
        <v>13</v>
      </c>
      <c r="D686" s="61" t="s">
        <v>8</v>
      </c>
      <c r="E686" s="58">
        <v>155</v>
      </c>
      <c r="F686" s="58">
        <v>184</v>
      </c>
      <c r="G686" s="58">
        <v>173</v>
      </c>
      <c r="H686" s="58">
        <f>E686+F686+G686</f>
        <v>512</v>
      </c>
      <c r="I686" s="269">
        <f>AVERAGE(E686:G686)</f>
        <v>170.66666666666666</v>
      </c>
      <c r="J686" s="58"/>
      <c r="K686" s="269">
        <v>170.66666666666666</v>
      </c>
    </row>
    <row r="687" spans="1:11" x14ac:dyDescent="0.2">
      <c r="A687" s="55">
        <v>20141019</v>
      </c>
      <c r="B687" s="55" t="s">
        <v>31</v>
      </c>
      <c r="C687" s="54">
        <v>13</v>
      </c>
      <c r="D687" s="61" t="s">
        <v>87</v>
      </c>
      <c r="E687" s="58">
        <v>165</v>
      </c>
      <c r="F687" s="58">
        <v>170</v>
      </c>
      <c r="G687" s="58">
        <v>163</v>
      </c>
      <c r="H687" s="58">
        <v>506</v>
      </c>
      <c r="I687" s="269">
        <v>169</v>
      </c>
      <c r="J687" s="58">
        <v>8</v>
      </c>
      <c r="K687" s="269">
        <v>169</v>
      </c>
    </row>
    <row r="688" spans="1:11" x14ac:dyDescent="0.2">
      <c r="A688" s="55">
        <v>20141019</v>
      </c>
      <c r="B688" s="55" t="s">
        <v>31</v>
      </c>
      <c r="C688" s="54">
        <v>13</v>
      </c>
      <c r="D688" s="61" t="s">
        <v>115</v>
      </c>
      <c r="E688" s="58">
        <v>162</v>
      </c>
      <c r="F688" s="58">
        <v>154</v>
      </c>
      <c r="G688" s="58">
        <v>185</v>
      </c>
      <c r="H688" s="58">
        <v>506</v>
      </c>
      <c r="I688" s="269">
        <v>169</v>
      </c>
      <c r="J688" s="58"/>
      <c r="K688" s="269">
        <v>169</v>
      </c>
    </row>
    <row r="689" spans="1:11" x14ac:dyDescent="0.2">
      <c r="A689" s="55">
        <v>20140223</v>
      </c>
      <c r="B689" s="55" t="s">
        <v>31</v>
      </c>
      <c r="C689" s="54">
        <v>13</v>
      </c>
      <c r="D689" s="61" t="s">
        <v>79</v>
      </c>
      <c r="E689" s="58">
        <v>143</v>
      </c>
      <c r="F689" s="58">
        <v>224</v>
      </c>
      <c r="G689" s="58">
        <v>136</v>
      </c>
      <c r="H689" s="58">
        <f>SUM(E689:G689)</f>
        <v>503</v>
      </c>
      <c r="I689" s="269">
        <f>ROUND(AVERAGE(E689:G689),0)</f>
        <v>168</v>
      </c>
      <c r="J689" s="58"/>
      <c r="K689" s="269">
        <v>168</v>
      </c>
    </row>
    <row r="690" spans="1:11" x14ac:dyDescent="0.2">
      <c r="A690" s="55">
        <v>20140330</v>
      </c>
      <c r="B690" s="55" t="s">
        <v>31</v>
      </c>
      <c r="C690" s="54">
        <v>13</v>
      </c>
      <c r="D690" s="61" t="s">
        <v>155</v>
      </c>
      <c r="E690" s="58">
        <v>138</v>
      </c>
      <c r="F690" s="58">
        <v>146</v>
      </c>
      <c r="G690" s="58">
        <v>210</v>
      </c>
      <c r="H690" s="58">
        <v>502</v>
      </c>
      <c r="I690" s="269">
        <v>167</v>
      </c>
      <c r="J690" s="58">
        <v>8</v>
      </c>
      <c r="K690" s="269">
        <v>167</v>
      </c>
    </row>
    <row r="691" spans="1:11" x14ac:dyDescent="0.2">
      <c r="A691" s="55">
        <v>20130303</v>
      </c>
      <c r="B691" s="55" t="s">
        <v>31</v>
      </c>
      <c r="C691" s="54">
        <v>13</v>
      </c>
      <c r="D691" s="61" t="s">
        <v>100</v>
      </c>
      <c r="E691" s="58">
        <v>192</v>
      </c>
      <c r="F691" s="58">
        <v>156</v>
      </c>
      <c r="G691" s="58">
        <v>153</v>
      </c>
      <c r="H691" s="58">
        <f>SUM(E691:G691)</f>
        <v>501</v>
      </c>
      <c r="I691" s="269">
        <f>AVERAGE(E691:G691)</f>
        <v>167</v>
      </c>
      <c r="J691" s="58"/>
      <c r="K691" s="269">
        <v>167</v>
      </c>
    </row>
    <row r="692" spans="1:11" x14ac:dyDescent="0.2">
      <c r="A692" s="55">
        <v>20101128</v>
      </c>
      <c r="B692" s="55" t="s">
        <v>31</v>
      </c>
      <c r="C692" s="54">
        <v>13</v>
      </c>
      <c r="D692" s="61" t="s">
        <v>28</v>
      </c>
      <c r="E692" s="58">
        <v>173</v>
      </c>
      <c r="F692" s="58">
        <v>171</v>
      </c>
      <c r="G692" s="58">
        <v>157</v>
      </c>
      <c r="H692" s="58">
        <f>SUM(E692:G692)</f>
        <v>501</v>
      </c>
      <c r="I692" s="269">
        <f>AVERAGE(E692:G692)</f>
        <v>167</v>
      </c>
      <c r="J692" s="58"/>
      <c r="K692" s="269">
        <v>167</v>
      </c>
    </row>
    <row r="693" spans="1:11" x14ac:dyDescent="0.2">
      <c r="A693" s="55">
        <v>20140330</v>
      </c>
      <c r="B693" s="55" t="s">
        <v>31</v>
      </c>
      <c r="C693" s="54">
        <v>13</v>
      </c>
      <c r="D693" s="61" t="s">
        <v>13</v>
      </c>
      <c r="E693" s="58">
        <v>167</v>
      </c>
      <c r="F693" s="58">
        <v>146</v>
      </c>
      <c r="G693" s="58">
        <v>187</v>
      </c>
      <c r="H693" s="58">
        <v>500</v>
      </c>
      <c r="I693" s="269">
        <v>167</v>
      </c>
      <c r="J693" s="58"/>
      <c r="K693" s="269">
        <v>167</v>
      </c>
    </row>
    <row r="694" spans="1:11" x14ac:dyDescent="0.2">
      <c r="A694" s="55">
        <v>20120226</v>
      </c>
      <c r="B694" s="55" t="s">
        <v>31</v>
      </c>
      <c r="C694" s="54">
        <v>13</v>
      </c>
      <c r="D694" s="61" t="s">
        <v>9</v>
      </c>
      <c r="E694" s="58">
        <v>140</v>
      </c>
      <c r="F694" s="58">
        <v>180</v>
      </c>
      <c r="G694" s="58">
        <v>171</v>
      </c>
      <c r="H694" s="58">
        <f>SUM(E694:G694)</f>
        <v>491</v>
      </c>
      <c r="I694" s="269">
        <f>AVERAGE(E694:G694)</f>
        <v>163.66666666666666</v>
      </c>
      <c r="J694" s="58"/>
      <c r="K694" s="269">
        <v>163.66666666666666</v>
      </c>
    </row>
    <row r="695" spans="1:11" x14ac:dyDescent="0.2">
      <c r="A695" s="55">
        <v>20131020</v>
      </c>
      <c r="B695" s="55" t="s">
        <v>31</v>
      </c>
      <c r="C695" s="54">
        <v>13</v>
      </c>
      <c r="D695" s="61" t="s">
        <v>22</v>
      </c>
      <c r="E695" s="58">
        <v>172</v>
      </c>
      <c r="F695" s="58">
        <v>155</v>
      </c>
      <c r="G695" s="58">
        <v>157</v>
      </c>
      <c r="H695" s="58">
        <f>SUM(E695:G695)</f>
        <v>484</v>
      </c>
      <c r="I695" s="269">
        <f>AVERAGE(E695:G695)</f>
        <v>161.33333333333334</v>
      </c>
      <c r="J695" s="58"/>
      <c r="K695" s="269">
        <v>161.33333333333334</v>
      </c>
    </row>
    <row r="696" spans="1:11" x14ac:dyDescent="0.2">
      <c r="A696" s="55">
        <v>20131222</v>
      </c>
      <c r="B696" s="55" t="s">
        <v>31</v>
      </c>
      <c r="C696" s="54">
        <v>13</v>
      </c>
      <c r="D696" s="61" t="s">
        <v>28</v>
      </c>
      <c r="E696" s="58">
        <v>186</v>
      </c>
      <c r="F696" s="58">
        <v>134</v>
      </c>
      <c r="G696" s="58">
        <v>152</v>
      </c>
      <c r="H696" s="58">
        <v>480</v>
      </c>
      <c r="I696" s="269">
        <v>160</v>
      </c>
      <c r="J696" s="58">
        <v>8</v>
      </c>
      <c r="K696" s="269">
        <v>160</v>
      </c>
    </row>
    <row r="697" spans="1:11" x14ac:dyDescent="0.2">
      <c r="A697" s="55">
        <v>20131222</v>
      </c>
      <c r="B697" s="55" t="s">
        <v>31</v>
      </c>
      <c r="C697" s="54">
        <v>13</v>
      </c>
      <c r="D697" s="61" t="s">
        <v>47</v>
      </c>
      <c r="E697" s="58">
        <v>139</v>
      </c>
      <c r="F697" s="58">
        <v>201</v>
      </c>
      <c r="G697" s="58">
        <v>128</v>
      </c>
      <c r="H697" s="58">
        <v>479</v>
      </c>
      <c r="I697" s="269">
        <v>160</v>
      </c>
      <c r="J697" s="58">
        <v>8</v>
      </c>
      <c r="K697" s="269">
        <v>160</v>
      </c>
    </row>
    <row r="698" spans="1:11" x14ac:dyDescent="0.2">
      <c r="A698" s="55">
        <v>20110509</v>
      </c>
      <c r="B698" s="55" t="s">
        <v>31</v>
      </c>
      <c r="C698" s="60">
        <v>13</v>
      </c>
      <c r="D698" s="61" t="s">
        <v>47</v>
      </c>
      <c r="E698" s="58">
        <v>159</v>
      </c>
      <c r="F698" s="58">
        <v>137</v>
      </c>
      <c r="G698" s="58">
        <v>176</v>
      </c>
      <c r="H698" s="58">
        <f>SUM(E698:G698)</f>
        <v>472</v>
      </c>
      <c r="I698" s="269">
        <f>AVERAGE(E698:G698)</f>
        <v>157.33333333333334</v>
      </c>
      <c r="J698" s="58"/>
      <c r="K698" s="269">
        <v>157.33333333333334</v>
      </c>
    </row>
    <row r="699" spans="1:11" x14ac:dyDescent="0.2">
      <c r="A699" s="55">
        <v>20111210</v>
      </c>
      <c r="B699" s="55" t="s">
        <v>31</v>
      </c>
      <c r="C699" s="54">
        <v>13</v>
      </c>
      <c r="D699" s="61" t="s">
        <v>56</v>
      </c>
      <c r="E699" s="58">
        <v>153</v>
      </c>
      <c r="F699" s="58">
        <v>172</v>
      </c>
      <c r="G699" s="58">
        <v>146</v>
      </c>
      <c r="H699" s="58">
        <f>SUM(E699:G699)</f>
        <v>471</v>
      </c>
      <c r="I699" s="269">
        <f>AVERAGE(E699:G699)</f>
        <v>157</v>
      </c>
      <c r="J699" s="58"/>
      <c r="K699" s="269">
        <v>157</v>
      </c>
    </row>
    <row r="700" spans="1:11" x14ac:dyDescent="0.2">
      <c r="A700" s="55">
        <v>20131124</v>
      </c>
      <c r="B700" s="55" t="s">
        <v>31</v>
      </c>
      <c r="C700" s="54">
        <v>13</v>
      </c>
      <c r="D700" s="61" t="s">
        <v>16</v>
      </c>
      <c r="E700" s="58">
        <v>159</v>
      </c>
      <c r="F700" s="58">
        <v>165</v>
      </c>
      <c r="G700" s="58">
        <v>124</v>
      </c>
      <c r="H700" s="58">
        <f>SUM(E700:G700)</f>
        <v>448</v>
      </c>
      <c r="I700" s="269">
        <f>AVERAGE(E700:G700)</f>
        <v>149.33333333333334</v>
      </c>
      <c r="J700" s="58"/>
      <c r="K700" s="269">
        <v>149.33333333333334</v>
      </c>
    </row>
    <row r="701" spans="1:11" x14ac:dyDescent="0.2">
      <c r="A701" s="55">
        <v>20121209</v>
      </c>
      <c r="B701" s="138" t="s">
        <v>31</v>
      </c>
      <c r="C701" s="54">
        <v>13</v>
      </c>
      <c r="D701" s="139" t="s">
        <v>8</v>
      </c>
      <c r="E701" s="54">
        <v>143</v>
      </c>
      <c r="F701" s="54">
        <v>146</v>
      </c>
      <c r="G701" s="54">
        <v>152</v>
      </c>
      <c r="H701" s="58">
        <f>SUM(E701:G701)</f>
        <v>441</v>
      </c>
      <c r="I701" s="269">
        <f>AVERAGE(E701:G701)</f>
        <v>147</v>
      </c>
      <c r="J701" s="58"/>
      <c r="K701" s="269">
        <v>147</v>
      </c>
    </row>
    <row r="702" spans="1:11" ht="15" x14ac:dyDescent="0.2">
      <c r="A702" s="55">
        <v>20130428</v>
      </c>
      <c r="B702" s="55" t="s">
        <v>31</v>
      </c>
      <c r="C702" s="54">
        <v>14</v>
      </c>
      <c r="D702" s="61" t="s">
        <v>9</v>
      </c>
      <c r="E702" s="58">
        <v>171</v>
      </c>
      <c r="F702" s="58">
        <v>151</v>
      </c>
      <c r="G702" s="58">
        <v>189</v>
      </c>
      <c r="H702" s="58">
        <v>519</v>
      </c>
      <c r="I702" s="269">
        <v>173</v>
      </c>
      <c r="J702" s="253">
        <v>8</v>
      </c>
      <c r="K702" s="269">
        <v>173</v>
      </c>
    </row>
    <row r="703" spans="1:11" ht="15" x14ac:dyDescent="0.2">
      <c r="A703" s="55">
        <v>20130428</v>
      </c>
      <c r="B703" s="55" t="s">
        <v>31</v>
      </c>
      <c r="C703" s="54">
        <v>14</v>
      </c>
      <c r="D703" s="61" t="s">
        <v>88</v>
      </c>
      <c r="E703" s="58">
        <v>143</v>
      </c>
      <c r="F703" s="58">
        <v>178</v>
      </c>
      <c r="G703" s="58">
        <v>190</v>
      </c>
      <c r="H703" s="58">
        <v>519</v>
      </c>
      <c r="I703" s="269">
        <v>173</v>
      </c>
      <c r="J703" s="253">
        <v>8</v>
      </c>
      <c r="K703" s="269">
        <v>173</v>
      </c>
    </row>
    <row r="704" spans="1:11" x14ac:dyDescent="0.2">
      <c r="A704" s="55">
        <v>20140511</v>
      </c>
      <c r="B704" s="55" t="s">
        <v>31</v>
      </c>
      <c r="C704" s="54">
        <v>14</v>
      </c>
      <c r="D704" s="61" t="s">
        <v>52</v>
      </c>
      <c r="E704" s="58">
        <v>168</v>
      </c>
      <c r="F704" s="58">
        <v>155</v>
      </c>
      <c r="G704" s="58">
        <v>182</v>
      </c>
      <c r="H704" s="58">
        <v>505</v>
      </c>
      <c r="I704" s="269">
        <v>168</v>
      </c>
      <c r="J704" s="58"/>
      <c r="K704" s="269">
        <v>168</v>
      </c>
    </row>
    <row r="705" spans="1:11" x14ac:dyDescent="0.2">
      <c r="A705" s="55">
        <v>20101128</v>
      </c>
      <c r="B705" s="55" t="s">
        <v>31</v>
      </c>
      <c r="C705" s="54">
        <v>14</v>
      </c>
      <c r="D705" s="61" t="s">
        <v>21</v>
      </c>
      <c r="E705" s="58">
        <v>160</v>
      </c>
      <c r="F705" s="58">
        <v>181</v>
      </c>
      <c r="G705" s="58">
        <v>159</v>
      </c>
      <c r="H705" s="58">
        <f>SUM(E705:G705)</f>
        <v>500</v>
      </c>
      <c r="I705" s="269">
        <f t="shared" ref="I705:I710" si="66">AVERAGE(E705:G705)</f>
        <v>166.66666666666666</v>
      </c>
      <c r="J705" s="58"/>
      <c r="K705" s="269">
        <v>166.66666666666666</v>
      </c>
    </row>
    <row r="706" spans="1:11" x14ac:dyDescent="0.2">
      <c r="A706" s="55">
        <v>20130303</v>
      </c>
      <c r="B706" s="55" t="s">
        <v>31</v>
      </c>
      <c r="C706" s="54">
        <v>14</v>
      </c>
      <c r="D706" s="61" t="s">
        <v>18</v>
      </c>
      <c r="E706" s="58">
        <v>148</v>
      </c>
      <c r="F706" s="58">
        <v>182</v>
      </c>
      <c r="G706" s="58">
        <v>169</v>
      </c>
      <c r="H706" s="58">
        <f>SUM(E706:G706)</f>
        <v>499</v>
      </c>
      <c r="I706" s="269">
        <f t="shared" si="66"/>
        <v>166.33333333333334</v>
      </c>
      <c r="J706" s="58"/>
      <c r="K706" s="269">
        <v>166.33333333333334</v>
      </c>
    </row>
    <row r="707" spans="1:11" x14ac:dyDescent="0.2">
      <c r="A707" s="55">
        <v>20110509</v>
      </c>
      <c r="B707" s="55" t="s">
        <v>31</v>
      </c>
      <c r="C707" s="60">
        <v>14</v>
      </c>
      <c r="D707" s="61" t="s">
        <v>27</v>
      </c>
      <c r="E707" s="58">
        <v>164</v>
      </c>
      <c r="F707" s="58">
        <v>158</v>
      </c>
      <c r="G707" s="58">
        <v>176</v>
      </c>
      <c r="H707" s="58">
        <f>SUM(E707:G707)</f>
        <v>498</v>
      </c>
      <c r="I707" s="269">
        <f t="shared" si="66"/>
        <v>166</v>
      </c>
      <c r="J707" s="58"/>
      <c r="K707" s="269">
        <v>166</v>
      </c>
    </row>
    <row r="708" spans="1:11" x14ac:dyDescent="0.2">
      <c r="A708" s="55">
        <v>20101219</v>
      </c>
      <c r="B708" s="55" t="s">
        <v>31</v>
      </c>
      <c r="C708" s="59">
        <v>14</v>
      </c>
      <c r="D708" s="61" t="s">
        <v>24</v>
      </c>
      <c r="E708" s="58">
        <v>195</v>
      </c>
      <c r="F708" s="58">
        <v>154</v>
      </c>
      <c r="G708" s="58">
        <v>141</v>
      </c>
      <c r="H708" s="58">
        <f>SUM(E708:G708)</f>
        <v>490</v>
      </c>
      <c r="I708" s="269">
        <f t="shared" si="66"/>
        <v>163.33333333333334</v>
      </c>
      <c r="J708" s="58"/>
      <c r="K708" s="269">
        <v>163.33333333333334</v>
      </c>
    </row>
    <row r="709" spans="1:11" x14ac:dyDescent="0.2">
      <c r="A709" s="55">
        <v>20111106</v>
      </c>
      <c r="B709" s="55" t="s">
        <v>31</v>
      </c>
      <c r="C709" s="57">
        <v>14</v>
      </c>
      <c r="D709" s="61" t="s">
        <v>54</v>
      </c>
      <c r="E709" s="58">
        <v>148</v>
      </c>
      <c r="F709" s="58">
        <v>174</v>
      </c>
      <c r="G709" s="58">
        <v>165</v>
      </c>
      <c r="H709" s="58">
        <f>E709+F709+G709</f>
        <v>487</v>
      </c>
      <c r="I709" s="269">
        <f t="shared" si="66"/>
        <v>162.33333333333334</v>
      </c>
      <c r="J709" s="58">
        <v>8</v>
      </c>
      <c r="K709" s="269">
        <v>170.33333333333334</v>
      </c>
    </row>
    <row r="710" spans="1:11" x14ac:dyDescent="0.2">
      <c r="A710" s="55">
        <v>20120226</v>
      </c>
      <c r="B710" s="55" t="s">
        <v>31</v>
      </c>
      <c r="C710" s="54">
        <v>14</v>
      </c>
      <c r="D710" s="61" t="s">
        <v>28</v>
      </c>
      <c r="E710" s="58">
        <v>154</v>
      </c>
      <c r="F710" s="58">
        <v>142</v>
      </c>
      <c r="G710" s="58">
        <v>188</v>
      </c>
      <c r="H710" s="58">
        <f t="shared" ref="H710:H716" si="67">SUM(E710:G710)</f>
        <v>484</v>
      </c>
      <c r="I710" s="269">
        <f t="shared" si="66"/>
        <v>161.33333333333334</v>
      </c>
      <c r="J710" s="58"/>
      <c r="K710" s="269">
        <v>161.33333333333334</v>
      </c>
    </row>
    <row r="711" spans="1:11" x14ac:dyDescent="0.2">
      <c r="A711" s="55">
        <v>20140223</v>
      </c>
      <c r="B711" s="55" t="s">
        <v>31</v>
      </c>
      <c r="C711" s="54">
        <v>14</v>
      </c>
      <c r="D711" s="61" t="s">
        <v>87</v>
      </c>
      <c r="E711" s="58">
        <v>166</v>
      </c>
      <c r="F711" s="58">
        <v>167</v>
      </c>
      <c r="G711" s="58">
        <v>149</v>
      </c>
      <c r="H711" s="58">
        <f t="shared" si="67"/>
        <v>482</v>
      </c>
      <c r="I711" s="269">
        <f>ROUND(AVERAGE(E711:G711),0)</f>
        <v>161</v>
      </c>
      <c r="J711" s="58"/>
      <c r="K711" s="269">
        <v>161</v>
      </c>
    </row>
    <row r="712" spans="1:11" x14ac:dyDescent="0.2">
      <c r="A712" s="55">
        <v>20140223</v>
      </c>
      <c r="B712" s="55" t="s">
        <v>31</v>
      </c>
      <c r="C712" s="54">
        <v>14</v>
      </c>
      <c r="D712" s="61" t="s">
        <v>14</v>
      </c>
      <c r="E712" s="58">
        <v>169</v>
      </c>
      <c r="F712" s="58">
        <v>155</v>
      </c>
      <c r="G712" s="58">
        <v>158</v>
      </c>
      <c r="H712" s="58">
        <f t="shared" si="67"/>
        <v>482</v>
      </c>
      <c r="I712" s="269">
        <f>ROUND(AVERAGE(E712:G712),0)</f>
        <v>161</v>
      </c>
      <c r="J712" s="58"/>
      <c r="K712" s="269">
        <v>161</v>
      </c>
    </row>
    <row r="713" spans="1:11" x14ac:dyDescent="0.2">
      <c r="A713" s="55">
        <v>20131020</v>
      </c>
      <c r="B713" s="55" t="s">
        <v>31</v>
      </c>
      <c r="C713" s="54">
        <v>14</v>
      </c>
      <c r="D713" s="61" t="s">
        <v>48</v>
      </c>
      <c r="E713" s="58">
        <v>118</v>
      </c>
      <c r="F713" s="58">
        <v>157</v>
      </c>
      <c r="G713" s="58">
        <v>202</v>
      </c>
      <c r="H713" s="58">
        <f t="shared" si="67"/>
        <v>477</v>
      </c>
      <c r="I713" s="269">
        <f>AVERAGE(E713:G713)</f>
        <v>159</v>
      </c>
      <c r="J713" s="58"/>
      <c r="K713" s="269">
        <v>159</v>
      </c>
    </row>
    <row r="714" spans="1:11" x14ac:dyDescent="0.2">
      <c r="A714" s="55">
        <v>20111210</v>
      </c>
      <c r="B714" s="55" t="s">
        <v>31</v>
      </c>
      <c r="C714" s="54">
        <v>14</v>
      </c>
      <c r="D714" s="61" t="s">
        <v>69</v>
      </c>
      <c r="E714" s="58">
        <v>149</v>
      </c>
      <c r="F714" s="58">
        <v>157</v>
      </c>
      <c r="G714" s="58">
        <v>163</v>
      </c>
      <c r="H714" s="58">
        <f t="shared" si="67"/>
        <v>469</v>
      </c>
      <c r="I714" s="269">
        <f>AVERAGE(E714:G714)</f>
        <v>156.33333333333334</v>
      </c>
      <c r="J714" s="58"/>
      <c r="K714" s="269">
        <v>156.33333333333334</v>
      </c>
    </row>
    <row r="715" spans="1:11" x14ac:dyDescent="0.2">
      <c r="A715" s="55">
        <v>20121209</v>
      </c>
      <c r="B715" s="138" t="s">
        <v>31</v>
      </c>
      <c r="C715" s="54">
        <v>14</v>
      </c>
      <c r="D715" s="139" t="s">
        <v>56</v>
      </c>
      <c r="E715" s="54">
        <v>154</v>
      </c>
      <c r="F715" s="54">
        <v>142</v>
      </c>
      <c r="G715" s="54">
        <v>144</v>
      </c>
      <c r="H715" s="58">
        <f t="shared" si="67"/>
        <v>440</v>
      </c>
      <c r="I715" s="269">
        <f>AVERAGE(E715:G715)</f>
        <v>146.66666666666666</v>
      </c>
      <c r="J715" s="58"/>
      <c r="K715" s="269">
        <v>146.66666666666666</v>
      </c>
    </row>
    <row r="716" spans="1:11" x14ac:dyDescent="0.2">
      <c r="A716" s="55">
        <v>20131124</v>
      </c>
      <c r="B716" s="55" t="s">
        <v>31</v>
      </c>
      <c r="C716" s="54">
        <v>14</v>
      </c>
      <c r="D716" s="61" t="s">
        <v>48</v>
      </c>
      <c r="E716" s="58">
        <v>150</v>
      </c>
      <c r="F716" s="58">
        <v>135</v>
      </c>
      <c r="G716" s="58">
        <v>147</v>
      </c>
      <c r="H716" s="58">
        <f t="shared" si="67"/>
        <v>432</v>
      </c>
      <c r="I716" s="269">
        <f>AVERAGE(E716:G716)</f>
        <v>144</v>
      </c>
      <c r="J716" s="58"/>
      <c r="K716" s="269">
        <v>144</v>
      </c>
    </row>
    <row r="717" spans="1:11" x14ac:dyDescent="0.2">
      <c r="A717" s="55">
        <v>20141019</v>
      </c>
      <c r="B717" s="55" t="s">
        <v>31</v>
      </c>
      <c r="C717" s="54">
        <v>15</v>
      </c>
      <c r="D717" s="61" t="s">
        <v>79</v>
      </c>
      <c r="E717" s="58">
        <v>146</v>
      </c>
      <c r="F717" s="58">
        <v>155</v>
      </c>
      <c r="G717" s="58">
        <v>193</v>
      </c>
      <c r="H717" s="58">
        <v>502</v>
      </c>
      <c r="I717" s="269">
        <v>167</v>
      </c>
      <c r="J717" s="58">
        <v>8</v>
      </c>
      <c r="K717" s="269">
        <v>167</v>
      </c>
    </row>
    <row r="718" spans="1:11" x14ac:dyDescent="0.2">
      <c r="A718" s="55">
        <v>20111106</v>
      </c>
      <c r="B718" s="55" t="s">
        <v>31</v>
      </c>
      <c r="C718" s="57">
        <v>15</v>
      </c>
      <c r="D718" s="61" t="s">
        <v>16</v>
      </c>
      <c r="E718" s="58">
        <v>182</v>
      </c>
      <c r="F718" s="58">
        <v>184</v>
      </c>
      <c r="G718" s="58">
        <v>134</v>
      </c>
      <c r="H718" s="58">
        <f>E718+F718+G718</f>
        <v>500</v>
      </c>
      <c r="I718" s="269">
        <f>AVERAGE(E718:G718)</f>
        <v>166.66666666666666</v>
      </c>
      <c r="J718" s="58"/>
      <c r="K718" s="269">
        <v>166.66666666666666</v>
      </c>
    </row>
    <row r="719" spans="1:11" x14ac:dyDescent="0.2">
      <c r="A719" s="55">
        <v>20140511</v>
      </c>
      <c r="B719" s="55" t="s">
        <v>31</v>
      </c>
      <c r="C719" s="54">
        <v>15</v>
      </c>
      <c r="D719" s="61" t="s">
        <v>12</v>
      </c>
      <c r="E719" s="58">
        <v>151</v>
      </c>
      <c r="F719" s="58">
        <v>189</v>
      </c>
      <c r="G719" s="58">
        <v>160</v>
      </c>
      <c r="H719" s="58">
        <v>500</v>
      </c>
      <c r="I719" s="269">
        <v>167</v>
      </c>
      <c r="J719" s="58"/>
      <c r="K719" s="269">
        <v>167</v>
      </c>
    </row>
    <row r="720" spans="1:11" x14ac:dyDescent="0.2">
      <c r="A720" s="55">
        <v>20101128</v>
      </c>
      <c r="B720" s="55" t="s">
        <v>31</v>
      </c>
      <c r="C720" s="54">
        <v>15</v>
      </c>
      <c r="D720" s="61" t="s">
        <v>16</v>
      </c>
      <c r="E720" s="58">
        <v>165</v>
      </c>
      <c r="F720" s="58">
        <v>155</v>
      </c>
      <c r="G720" s="58">
        <v>179</v>
      </c>
      <c r="H720" s="58">
        <f>SUM(E720:G720)</f>
        <v>499</v>
      </c>
      <c r="I720" s="269">
        <f>AVERAGE(E720:G720)</f>
        <v>166.33333333333334</v>
      </c>
      <c r="J720" s="58"/>
      <c r="K720" s="269">
        <v>166.33333333333334</v>
      </c>
    </row>
    <row r="721" spans="1:11" x14ac:dyDescent="0.2">
      <c r="A721" s="55">
        <v>20130303</v>
      </c>
      <c r="B721" s="55" t="s">
        <v>31</v>
      </c>
      <c r="C721" s="54">
        <v>15</v>
      </c>
      <c r="D721" s="61" t="s">
        <v>27</v>
      </c>
      <c r="E721" s="58">
        <v>181</v>
      </c>
      <c r="F721" s="58">
        <v>132</v>
      </c>
      <c r="G721" s="58">
        <v>185</v>
      </c>
      <c r="H721" s="58">
        <f>SUM(E721:G721)</f>
        <v>498</v>
      </c>
      <c r="I721" s="269">
        <f>AVERAGE(E721:G721)</f>
        <v>166</v>
      </c>
      <c r="J721" s="58"/>
      <c r="K721" s="269">
        <v>166</v>
      </c>
    </row>
    <row r="722" spans="1:11" x14ac:dyDescent="0.2">
      <c r="A722" s="55">
        <v>20140330</v>
      </c>
      <c r="B722" s="55" t="s">
        <v>31</v>
      </c>
      <c r="C722" s="54">
        <v>15</v>
      </c>
      <c r="D722" s="61" t="s">
        <v>52</v>
      </c>
      <c r="E722" s="58">
        <v>171</v>
      </c>
      <c r="F722" s="58">
        <v>157</v>
      </c>
      <c r="G722" s="58">
        <v>168</v>
      </c>
      <c r="H722" s="58">
        <v>496</v>
      </c>
      <c r="I722" s="269">
        <v>165</v>
      </c>
      <c r="J722" s="58"/>
      <c r="K722" s="269">
        <v>165</v>
      </c>
    </row>
    <row r="723" spans="1:11" x14ac:dyDescent="0.2">
      <c r="A723" s="55">
        <v>20131020</v>
      </c>
      <c r="B723" s="55" t="s">
        <v>31</v>
      </c>
      <c r="C723" s="54">
        <v>15</v>
      </c>
      <c r="D723" s="61" t="s">
        <v>88</v>
      </c>
      <c r="E723" s="58">
        <v>160</v>
      </c>
      <c r="F723" s="58">
        <v>167</v>
      </c>
      <c r="G723" s="58">
        <v>149</v>
      </c>
      <c r="H723" s="58">
        <f>SUM(E723:G723)</f>
        <v>476</v>
      </c>
      <c r="I723" s="269">
        <f>AVERAGE(E723:G723)</f>
        <v>158.66666666666666</v>
      </c>
      <c r="J723" s="58"/>
      <c r="K723" s="269">
        <v>158.66666666666666</v>
      </c>
    </row>
    <row r="724" spans="1:11" x14ac:dyDescent="0.2">
      <c r="A724" s="55">
        <v>20110509</v>
      </c>
      <c r="B724" s="55" t="s">
        <v>31</v>
      </c>
      <c r="C724" s="60">
        <v>15</v>
      </c>
      <c r="D724" s="61" t="s">
        <v>29</v>
      </c>
      <c r="E724" s="58">
        <v>145</v>
      </c>
      <c r="F724" s="58">
        <v>169</v>
      </c>
      <c r="G724" s="58">
        <v>160</v>
      </c>
      <c r="H724" s="58">
        <f>SUM(E724:G724)</f>
        <v>474</v>
      </c>
      <c r="I724" s="269">
        <f>AVERAGE(E724:G724)</f>
        <v>158</v>
      </c>
      <c r="J724" s="58"/>
      <c r="K724" s="269">
        <v>158</v>
      </c>
    </row>
    <row r="725" spans="1:11" x14ac:dyDescent="0.2">
      <c r="A725" s="55">
        <v>20120226</v>
      </c>
      <c r="B725" s="55" t="s">
        <v>31</v>
      </c>
      <c r="C725" s="54">
        <v>15</v>
      </c>
      <c r="D725" s="61" t="s">
        <v>77</v>
      </c>
      <c r="E725" s="58">
        <v>151</v>
      </c>
      <c r="F725" s="58">
        <v>163</v>
      </c>
      <c r="G725" s="58">
        <v>159</v>
      </c>
      <c r="H725" s="58">
        <f>SUM(E725:G725)</f>
        <v>473</v>
      </c>
      <c r="I725" s="269">
        <f>AVERAGE(E725:G725)</f>
        <v>157.66666666666666</v>
      </c>
      <c r="J725" s="58"/>
      <c r="K725" s="269">
        <v>157.66666666666666</v>
      </c>
    </row>
    <row r="726" spans="1:11" x14ac:dyDescent="0.2">
      <c r="A726" s="55">
        <v>20111210</v>
      </c>
      <c r="B726" s="55" t="s">
        <v>31</v>
      </c>
      <c r="C726" s="54">
        <v>15</v>
      </c>
      <c r="D726" s="61" t="s">
        <v>93</v>
      </c>
      <c r="E726" s="58">
        <v>127</v>
      </c>
      <c r="F726" s="58">
        <v>165</v>
      </c>
      <c r="G726" s="58">
        <v>171</v>
      </c>
      <c r="H726" s="58">
        <f>SUM(E726:G726)</f>
        <v>463</v>
      </c>
      <c r="I726" s="269">
        <f>AVERAGE(E726:G726)</f>
        <v>154.33333333333334</v>
      </c>
      <c r="J726" s="58"/>
      <c r="K726" s="269">
        <v>154.33333333333334</v>
      </c>
    </row>
    <row r="727" spans="1:11" x14ac:dyDescent="0.2">
      <c r="A727" s="55">
        <v>20101219</v>
      </c>
      <c r="B727" s="55" t="s">
        <v>31</v>
      </c>
      <c r="C727" s="59">
        <v>15</v>
      </c>
      <c r="D727" s="61" t="s">
        <v>20</v>
      </c>
      <c r="E727" s="58">
        <v>126</v>
      </c>
      <c r="F727" s="58">
        <v>168</v>
      </c>
      <c r="G727" s="58">
        <v>168</v>
      </c>
      <c r="H727" s="58">
        <f>SUM(E727:G727)</f>
        <v>462</v>
      </c>
      <c r="I727" s="269">
        <f>AVERAGE(E727:G727)</f>
        <v>154</v>
      </c>
      <c r="J727" s="58"/>
      <c r="K727" s="269">
        <v>154</v>
      </c>
    </row>
    <row r="728" spans="1:11" x14ac:dyDescent="0.2">
      <c r="A728" s="55">
        <v>20131222</v>
      </c>
      <c r="B728" s="55" t="s">
        <v>31</v>
      </c>
      <c r="C728" s="54">
        <v>15</v>
      </c>
      <c r="D728" s="61" t="s">
        <v>79</v>
      </c>
      <c r="E728" s="58">
        <v>166</v>
      </c>
      <c r="F728" s="58">
        <v>144</v>
      </c>
      <c r="G728" s="58">
        <v>135</v>
      </c>
      <c r="H728" s="58">
        <v>453</v>
      </c>
      <c r="I728" s="269">
        <v>151</v>
      </c>
      <c r="J728" s="58">
        <v>8</v>
      </c>
      <c r="K728" s="269">
        <v>151</v>
      </c>
    </row>
    <row r="729" spans="1:11" x14ac:dyDescent="0.2">
      <c r="A729" s="55">
        <v>20121209</v>
      </c>
      <c r="B729" s="138" t="s">
        <v>31</v>
      </c>
      <c r="C729" s="54">
        <v>15</v>
      </c>
      <c r="D729" s="138" t="s">
        <v>96</v>
      </c>
      <c r="E729" s="54">
        <v>135</v>
      </c>
      <c r="F729" s="54">
        <v>160</v>
      </c>
      <c r="G729" s="54">
        <v>143</v>
      </c>
      <c r="H729" s="58">
        <f>SUM(E729:G729)</f>
        <v>438</v>
      </c>
      <c r="I729" s="269">
        <f>AVERAGE(E729:G729)</f>
        <v>146</v>
      </c>
      <c r="J729" s="58"/>
      <c r="K729" s="269">
        <v>146</v>
      </c>
    </row>
    <row r="730" spans="1:11" x14ac:dyDescent="0.2">
      <c r="A730" s="55">
        <v>20131124</v>
      </c>
      <c r="B730" s="55" t="s">
        <v>31</v>
      </c>
      <c r="C730" s="54">
        <v>15</v>
      </c>
      <c r="D730" s="61" t="s">
        <v>52</v>
      </c>
      <c r="E730" s="58">
        <v>129</v>
      </c>
      <c r="F730" s="58">
        <v>150</v>
      </c>
      <c r="G730" s="58">
        <v>150</v>
      </c>
      <c r="H730" s="58">
        <f>SUM(E730:G730)</f>
        <v>429</v>
      </c>
      <c r="I730" s="269">
        <f>AVERAGE(E730:G730)</f>
        <v>143</v>
      </c>
      <c r="J730" s="58"/>
      <c r="K730" s="269">
        <v>143</v>
      </c>
    </row>
    <row r="731" spans="1:11" ht="15" x14ac:dyDescent="0.2">
      <c r="A731" s="55">
        <v>20130428</v>
      </c>
      <c r="B731" s="55" t="s">
        <v>31</v>
      </c>
      <c r="C731" s="54">
        <v>16</v>
      </c>
      <c r="D731" s="61" t="s">
        <v>25</v>
      </c>
      <c r="E731" s="58">
        <v>193</v>
      </c>
      <c r="F731" s="58">
        <v>156</v>
      </c>
      <c r="G731" s="58">
        <v>162</v>
      </c>
      <c r="H731" s="58">
        <v>511</v>
      </c>
      <c r="I731" s="269">
        <v>170</v>
      </c>
      <c r="J731" s="252"/>
      <c r="K731" s="269">
        <v>170</v>
      </c>
    </row>
    <row r="732" spans="1:11" x14ac:dyDescent="0.2">
      <c r="A732" s="55">
        <v>20140511</v>
      </c>
      <c r="B732" s="55" t="s">
        <v>31</v>
      </c>
      <c r="C732" s="54">
        <v>16</v>
      </c>
      <c r="D732" s="61" t="s">
        <v>79</v>
      </c>
      <c r="E732" s="58">
        <v>169</v>
      </c>
      <c r="F732" s="58">
        <v>156</v>
      </c>
      <c r="G732" s="58">
        <v>166</v>
      </c>
      <c r="H732" s="58">
        <v>499</v>
      </c>
      <c r="I732" s="269">
        <v>166</v>
      </c>
      <c r="J732" s="58">
        <v>8</v>
      </c>
      <c r="K732" s="269">
        <v>166</v>
      </c>
    </row>
    <row r="733" spans="1:11" x14ac:dyDescent="0.2">
      <c r="A733" s="55">
        <v>20101128</v>
      </c>
      <c r="B733" s="55" t="s">
        <v>31</v>
      </c>
      <c r="C733" s="54">
        <v>16</v>
      </c>
      <c r="D733" s="61" t="s">
        <v>27</v>
      </c>
      <c r="E733" s="58">
        <v>162</v>
      </c>
      <c r="F733" s="58">
        <v>148</v>
      </c>
      <c r="G733" s="58">
        <v>188</v>
      </c>
      <c r="H733" s="58">
        <f>SUM(E733:G733)</f>
        <v>498</v>
      </c>
      <c r="I733" s="269">
        <f>AVERAGE(E733:G733)</f>
        <v>166</v>
      </c>
      <c r="J733" s="58"/>
      <c r="K733" s="269">
        <v>166</v>
      </c>
    </row>
    <row r="734" spans="1:11" x14ac:dyDescent="0.2">
      <c r="A734" s="55">
        <v>20130303</v>
      </c>
      <c r="B734" s="55" t="s">
        <v>31</v>
      </c>
      <c r="C734" s="54">
        <v>16</v>
      </c>
      <c r="D734" s="61" t="s">
        <v>41</v>
      </c>
      <c r="E734" s="58">
        <v>174</v>
      </c>
      <c r="F734" s="58">
        <v>149</v>
      </c>
      <c r="G734" s="58">
        <v>175</v>
      </c>
      <c r="H734" s="58">
        <f>SUM(E734:G734)</f>
        <v>498</v>
      </c>
      <c r="I734" s="269">
        <f>AVERAGE(E734:G734)</f>
        <v>166</v>
      </c>
      <c r="J734" s="58"/>
      <c r="K734" s="269">
        <v>166</v>
      </c>
    </row>
    <row r="735" spans="1:11" x14ac:dyDescent="0.2">
      <c r="A735" s="55">
        <v>20140511</v>
      </c>
      <c r="B735" s="55" t="s">
        <v>31</v>
      </c>
      <c r="C735" s="54">
        <v>16</v>
      </c>
      <c r="D735" s="61" t="s">
        <v>156</v>
      </c>
      <c r="E735" s="58">
        <v>164</v>
      </c>
      <c r="F735" s="58">
        <v>175</v>
      </c>
      <c r="G735" s="58">
        <v>159</v>
      </c>
      <c r="H735" s="58">
        <v>498</v>
      </c>
      <c r="I735" s="269">
        <v>166</v>
      </c>
      <c r="J735" s="58"/>
      <c r="K735" s="269">
        <v>166</v>
      </c>
    </row>
    <row r="736" spans="1:11" x14ac:dyDescent="0.2">
      <c r="A736" s="55">
        <v>20141019</v>
      </c>
      <c r="B736" s="55" t="s">
        <v>31</v>
      </c>
      <c r="C736" s="54">
        <v>16</v>
      </c>
      <c r="D736" s="61" t="s">
        <v>164</v>
      </c>
      <c r="E736" s="58">
        <v>151</v>
      </c>
      <c r="F736" s="58">
        <v>161</v>
      </c>
      <c r="G736" s="58">
        <v>183</v>
      </c>
      <c r="H736" s="58">
        <v>495</v>
      </c>
      <c r="I736" s="269">
        <v>165</v>
      </c>
      <c r="J736" s="58"/>
      <c r="K736" s="269">
        <v>165</v>
      </c>
    </row>
    <row r="737" spans="1:11" x14ac:dyDescent="0.2">
      <c r="A737" s="55">
        <v>20140330</v>
      </c>
      <c r="B737" s="55" t="s">
        <v>31</v>
      </c>
      <c r="C737" s="54">
        <v>16</v>
      </c>
      <c r="D737" s="61" t="s">
        <v>88</v>
      </c>
      <c r="E737" s="58">
        <v>158</v>
      </c>
      <c r="F737" s="58">
        <v>167</v>
      </c>
      <c r="G737" s="58">
        <v>156</v>
      </c>
      <c r="H737" s="58">
        <v>489</v>
      </c>
      <c r="I737" s="269">
        <v>163</v>
      </c>
      <c r="J737" s="58">
        <v>8</v>
      </c>
      <c r="K737" s="269">
        <v>163</v>
      </c>
    </row>
    <row r="738" spans="1:11" x14ac:dyDescent="0.2">
      <c r="A738" s="55">
        <v>20140223</v>
      </c>
      <c r="B738" s="55" t="s">
        <v>31</v>
      </c>
      <c r="C738" s="54">
        <v>16</v>
      </c>
      <c r="D738" s="61" t="s">
        <v>148</v>
      </c>
      <c r="E738" s="58">
        <v>142</v>
      </c>
      <c r="F738" s="58">
        <v>167</v>
      </c>
      <c r="G738" s="58">
        <v>169</v>
      </c>
      <c r="H738" s="58">
        <f>SUM(E738:G738)</f>
        <v>478</v>
      </c>
      <c r="I738" s="269">
        <f>ROUND(AVERAGE(E738:G738),0)</f>
        <v>159</v>
      </c>
      <c r="J738" s="58"/>
      <c r="K738" s="269">
        <v>159</v>
      </c>
    </row>
    <row r="739" spans="1:11" x14ac:dyDescent="0.2">
      <c r="A739" s="55">
        <v>20140223</v>
      </c>
      <c r="B739" s="55" t="s">
        <v>31</v>
      </c>
      <c r="C739" s="54">
        <v>16</v>
      </c>
      <c r="D739" s="61" t="s">
        <v>15</v>
      </c>
      <c r="E739" s="58">
        <v>173</v>
      </c>
      <c r="F739" s="58">
        <v>144</v>
      </c>
      <c r="G739" s="58">
        <v>160</v>
      </c>
      <c r="H739" s="58">
        <f>SUM(E739:G739)</f>
        <v>477</v>
      </c>
      <c r="I739" s="269">
        <f>ROUND(AVERAGE(E739:G739),0)</f>
        <v>159</v>
      </c>
      <c r="J739" s="58"/>
      <c r="K739" s="269">
        <v>159</v>
      </c>
    </row>
    <row r="740" spans="1:11" x14ac:dyDescent="0.2">
      <c r="A740" s="55">
        <v>20140223</v>
      </c>
      <c r="B740" s="55" t="s">
        <v>31</v>
      </c>
      <c r="C740" s="54">
        <v>16</v>
      </c>
      <c r="D740" s="61" t="s">
        <v>123</v>
      </c>
      <c r="E740" s="58">
        <v>166</v>
      </c>
      <c r="F740" s="58">
        <v>156</v>
      </c>
      <c r="G740" s="58">
        <v>154</v>
      </c>
      <c r="H740" s="58">
        <f>SUM(E740:G740)</f>
        <v>476</v>
      </c>
      <c r="I740" s="269">
        <f>ROUND(AVERAGE(E740:G740),0)</f>
        <v>159</v>
      </c>
      <c r="J740" s="58"/>
      <c r="K740" s="269">
        <v>159</v>
      </c>
    </row>
    <row r="741" spans="1:11" x14ac:dyDescent="0.2">
      <c r="A741" s="55">
        <v>20111106</v>
      </c>
      <c r="B741" s="55" t="s">
        <v>31</v>
      </c>
      <c r="C741" s="57">
        <v>16</v>
      </c>
      <c r="D741" s="61" t="s">
        <v>9</v>
      </c>
      <c r="E741" s="58">
        <v>167</v>
      </c>
      <c r="F741" s="58">
        <v>154</v>
      </c>
      <c r="G741" s="58">
        <v>155</v>
      </c>
      <c r="H741" s="58">
        <f>E741+F741+G741</f>
        <v>476</v>
      </c>
      <c r="I741" s="269">
        <f>AVERAGE(E741:G741)</f>
        <v>158.66666666666666</v>
      </c>
      <c r="J741" s="58">
        <v>8</v>
      </c>
      <c r="K741" s="269">
        <v>166.66666666666666</v>
      </c>
    </row>
    <row r="742" spans="1:11" x14ac:dyDescent="0.2">
      <c r="A742" s="55">
        <v>20131020</v>
      </c>
      <c r="B742" s="55" t="s">
        <v>31</v>
      </c>
      <c r="C742" s="54">
        <v>16</v>
      </c>
      <c r="D742" s="61" t="s">
        <v>27</v>
      </c>
      <c r="E742" s="58">
        <v>135</v>
      </c>
      <c r="F742" s="58">
        <v>160</v>
      </c>
      <c r="G742" s="58">
        <v>177</v>
      </c>
      <c r="H742" s="58">
        <f>SUM(E742:G742)</f>
        <v>472</v>
      </c>
      <c r="I742" s="269">
        <f>AVERAGE(E742:G742)</f>
        <v>157.33333333333334</v>
      </c>
      <c r="J742" s="58"/>
      <c r="K742" s="269">
        <v>157.33333333333334</v>
      </c>
    </row>
    <row r="743" spans="1:11" x14ac:dyDescent="0.2">
      <c r="A743" s="55">
        <v>20120226</v>
      </c>
      <c r="B743" s="55" t="s">
        <v>31</v>
      </c>
      <c r="C743" s="54">
        <v>16</v>
      </c>
      <c r="D743" s="61" t="s">
        <v>96</v>
      </c>
      <c r="E743" s="58">
        <v>135</v>
      </c>
      <c r="F743" s="58">
        <v>153</v>
      </c>
      <c r="G743" s="58">
        <v>184</v>
      </c>
      <c r="H743" s="58">
        <f>SUM(E743:G743)</f>
        <v>472</v>
      </c>
      <c r="I743" s="269">
        <f>AVERAGE(E743:G743)</f>
        <v>157.33333333333334</v>
      </c>
      <c r="J743" s="58"/>
      <c r="K743" s="269">
        <v>157.33333333333334</v>
      </c>
    </row>
    <row r="744" spans="1:11" x14ac:dyDescent="0.2">
      <c r="A744" s="55">
        <v>20101219</v>
      </c>
      <c r="B744" s="55" t="s">
        <v>31</v>
      </c>
      <c r="C744" s="59">
        <v>16</v>
      </c>
      <c r="D744" s="61" t="s">
        <v>28</v>
      </c>
      <c r="E744" s="58">
        <v>153</v>
      </c>
      <c r="F744" s="58">
        <v>148</v>
      </c>
      <c r="G744" s="58">
        <v>158</v>
      </c>
      <c r="H744" s="58">
        <f>SUM(E744:G744)</f>
        <v>459</v>
      </c>
      <c r="I744" s="269">
        <f>AVERAGE(E744:G744)</f>
        <v>153</v>
      </c>
      <c r="J744" s="58"/>
      <c r="K744" s="269">
        <v>153</v>
      </c>
    </row>
    <row r="745" spans="1:11" x14ac:dyDescent="0.2">
      <c r="A745" s="55">
        <v>20131222</v>
      </c>
      <c r="B745" s="55" t="s">
        <v>31</v>
      </c>
      <c r="C745" s="54">
        <v>16</v>
      </c>
      <c r="D745" s="61" t="s">
        <v>14</v>
      </c>
      <c r="E745" s="58">
        <v>157</v>
      </c>
      <c r="F745" s="58">
        <v>135</v>
      </c>
      <c r="G745" s="58">
        <v>158</v>
      </c>
      <c r="H745" s="58">
        <v>450</v>
      </c>
      <c r="I745" s="269">
        <v>150</v>
      </c>
      <c r="J745" s="58"/>
      <c r="K745" s="269">
        <v>150</v>
      </c>
    </row>
    <row r="746" spans="1:11" x14ac:dyDescent="0.2">
      <c r="A746" s="55">
        <v>20111210</v>
      </c>
      <c r="B746" s="55" t="s">
        <v>31</v>
      </c>
      <c r="C746" s="54">
        <v>16</v>
      </c>
      <c r="D746" s="61" t="s">
        <v>16</v>
      </c>
      <c r="E746" s="58">
        <v>129</v>
      </c>
      <c r="F746" s="58">
        <v>131</v>
      </c>
      <c r="G746" s="58">
        <v>189</v>
      </c>
      <c r="H746" s="58">
        <f>SUM(E746:G746)</f>
        <v>449</v>
      </c>
      <c r="I746" s="269">
        <f>AVERAGE(E746:G746)</f>
        <v>149.66666666666666</v>
      </c>
      <c r="J746" s="58"/>
      <c r="K746" s="269">
        <v>149.66666666666666</v>
      </c>
    </row>
    <row r="747" spans="1:11" x14ac:dyDescent="0.2">
      <c r="A747" s="55">
        <v>20121209</v>
      </c>
      <c r="B747" s="138" t="s">
        <v>31</v>
      </c>
      <c r="C747" s="54">
        <v>16</v>
      </c>
      <c r="D747" s="138" t="s">
        <v>92</v>
      </c>
      <c r="E747" s="54">
        <v>118</v>
      </c>
      <c r="F747" s="54">
        <v>154</v>
      </c>
      <c r="G747" s="54">
        <v>165</v>
      </c>
      <c r="H747" s="58">
        <f>SUM(E747:G747)</f>
        <v>437</v>
      </c>
      <c r="I747" s="269">
        <f>AVERAGE(E747:G747)</f>
        <v>145.66666666666666</v>
      </c>
      <c r="J747" s="58"/>
      <c r="K747" s="269">
        <v>145.66666666666666</v>
      </c>
    </row>
    <row r="748" spans="1:11" x14ac:dyDescent="0.2">
      <c r="A748" s="55">
        <v>20131124</v>
      </c>
      <c r="B748" s="55" t="s">
        <v>31</v>
      </c>
      <c r="C748" s="54">
        <v>16</v>
      </c>
      <c r="D748" s="61" t="s">
        <v>127</v>
      </c>
      <c r="E748" s="58">
        <v>115</v>
      </c>
      <c r="F748" s="58">
        <v>145</v>
      </c>
      <c r="G748" s="58">
        <v>168</v>
      </c>
      <c r="H748" s="58">
        <f>SUM(E748:G748)</f>
        <v>428</v>
      </c>
      <c r="I748" s="269">
        <f>AVERAGE(E748:G748)</f>
        <v>142.66666666666666</v>
      </c>
      <c r="J748" s="58"/>
      <c r="K748" s="269">
        <v>142.66666666666666</v>
      </c>
    </row>
    <row r="749" spans="1:11" ht="15" x14ac:dyDescent="0.2">
      <c r="A749" s="55">
        <v>20130428</v>
      </c>
      <c r="B749" s="55" t="s">
        <v>31</v>
      </c>
      <c r="C749" s="54">
        <v>17</v>
      </c>
      <c r="D749" s="61" t="s">
        <v>19</v>
      </c>
      <c r="E749" s="58">
        <v>160</v>
      </c>
      <c r="F749" s="58">
        <v>192</v>
      </c>
      <c r="G749" s="58">
        <v>158</v>
      </c>
      <c r="H749" s="58">
        <v>510</v>
      </c>
      <c r="I749" s="269">
        <v>170</v>
      </c>
      <c r="J749" s="252"/>
      <c r="K749" s="269">
        <v>170</v>
      </c>
    </row>
    <row r="750" spans="1:11" x14ac:dyDescent="0.2">
      <c r="A750" s="55">
        <v>20130303</v>
      </c>
      <c r="B750" s="55" t="s">
        <v>31</v>
      </c>
      <c r="C750" s="54">
        <v>17</v>
      </c>
      <c r="D750" s="61" t="s">
        <v>13</v>
      </c>
      <c r="E750" s="58">
        <v>137</v>
      </c>
      <c r="F750" s="58">
        <v>181</v>
      </c>
      <c r="G750" s="58">
        <v>179</v>
      </c>
      <c r="H750" s="58">
        <f>SUM(E750:G750)</f>
        <v>497</v>
      </c>
      <c r="I750" s="269">
        <f>AVERAGE(E750:G750)</f>
        <v>165.66666666666666</v>
      </c>
      <c r="J750" s="58"/>
      <c r="K750" s="269">
        <v>165.66666666666666</v>
      </c>
    </row>
    <row r="751" spans="1:11" x14ac:dyDescent="0.2">
      <c r="A751" s="55">
        <v>20111106</v>
      </c>
      <c r="B751" s="55" t="s">
        <v>31</v>
      </c>
      <c r="C751" s="57">
        <v>17</v>
      </c>
      <c r="D751" s="61" t="s">
        <v>12</v>
      </c>
      <c r="E751" s="58">
        <v>165</v>
      </c>
      <c r="F751" s="58">
        <v>157</v>
      </c>
      <c r="G751" s="58">
        <v>174</v>
      </c>
      <c r="H751" s="58">
        <f>E751+F751+G751</f>
        <v>496</v>
      </c>
      <c r="I751" s="269">
        <f>AVERAGE(E751:G751)</f>
        <v>165.33333333333334</v>
      </c>
      <c r="J751" s="58"/>
      <c r="K751" s="269">
        <v>165.33333333333334</v>
      </c>
    </row>
    <row r="752" spans="1:11" x14ac:dyDescent="0.2">
      <c r="A752" s="55">
        <v>20141019</v>
      </c>
      <c r="B752" s="55" t="s">
        <v>31</v>
      </c>
      <c r="C752" s="54">
        <v>17</v>
      </c>
      <c r="D752" s="61" t="s">
        <v>161</v>
      </c>
      <c r="E752" s="58">
        <v>174</v>
      </c>
      <c r="F752" s="58">
        <v>160</v>
      </c>
      <c r="G752" s="58">
        <v>159</v>
      </c>
      <c r="H752" s="58">
        <v>493</v>
      </c>
      <c r="I752" s="269">
        <v>164</v>
      </c>
      <c r="J752" s="58"/>
      <c r="K752" s="269">
        <v>164</v>
      </c>
    </row>
    <row r="753" spans="1:11" x14ac:dyDescent="0.2">
      <c r="A753" s="55">
        <v>20141019</v>
      </c>
      <c r="B753" s="55" t="s">
        <v>31</v>
      </c>
      <c r="C753" s="54">
        <v>17</v>
      </c>
      <c r="D753" s="61" t="s">
        <v>13</v>
      </c>
      <c r="E753" s="58">
        <v>171</v>
      </c>
      <c r="F753" s="58">
        <v>148</v>
      </c>
      <c r="G753" s="58">
        <v>173</v>
      </c>
      <c r="H753" s="58">
        <v>492</v>
      </c>
      <c r="I753" s="269">
        <v>164</v>
      </c>
      <c r="J753" s="58"/>
      <c r="K753" s="269">
        <v>164</v>
      </c>
    </row>
    <row r="754" spans="1:11" x14ac:dyDescent="0.2">
      <c r="A754" s="55">
        <v>20140330</v>
      </c>
      <c r="B754" s="55" t="s">
        <v>31</v>
      </c>
      <c r="C754" s="54">
        <v>17</v>
      </c>
      <c r="D754" s="61" t="s">
        <v>17</v>
      </c>
      <c r="E754" s="58">
        <v>152</v>
      </c>
      <c r="F754" s="58">
        <v>180</v>
      </c>
      <c r="G754" s="58">
        <v>155</v>
      </c>
      <c r="H754" s="58">
        <v>487</v>
      </c>
      <c r="I754" s="269">
        <v>162</v>
      </c>
      <c r="J754" s="58"/>
      <c r="K754" s="269">
        <v>162</v>
      </c>
    </row>
    <row r="755" spans="1:11" x14ac:dyDescent="0.2">
      <c r="A755" s="55">
        <v>20101128</v>
      </c>
      <c r="B755" s="55" t="s">
        <v>31</v>
      </c>
      <c r="C755" s="54">
        <v>17</v>
      </c>
      <c r="D755" s="61" t="s">
        <v>12</v>
      </c>
      <c r="E755" s="58">
        <v>135</v>
      </c>
      <c r="F755" s="58">
        <v>168</v>
      </c>
      <c r="G755" s="58">
        <v>170</v>
      </c>
      <c r="H755" s="58">
        <f t="shared" ref="H755:H761" si="68">SUM(E755:G755)</f>
        <v>473</v>
      </c>
      <c r="I755" s="269">
        <f t="shared" ref="I755:I761" si="69">AVERAGE(E755:G755)</f>
        <v>157.66666666666666</v>
      </c>
      <c r="J755" s="58">
        <v>8</v>
      </c>
      <c r="K755" s="269">
        <v>165.66666666666666</v>
      </c>
    </row>
    <row r="756" spans="1:11" x14ac:dyDescent="0.2">
      <c r="A756" s="55">
        <v>20120226</v>
      </c>
      <c r="B756" s="55" t="s">
        <v>31</v>
      </c>
      <c r="C756" s="54">
        <v>17</v>
      </c>
      <c r="D756" s="61" t="s">
        <v>12</v>
      </c>
      <c r="E756" s="58">
        <v>141</v>
      </c>
      <c r="F756" s="58">
        <v>174</v>
      </c>
      <c r="G756" s="58">
        <v>155</v>
      </c>
      <c r="H756" s="58">
        <f t="shared" si="68"/>
        <v>470</v>
      </c>
      <c r="I756" s="269">
        <f t="shared" si="69"/>
        <v>156.66666666666666</v>
      </c>
      <c r="J756" s="58"/>
      <c r="K756" s="269">
        <v>156.66666666666666</v>
      </c>
    </row>
    <row r="757" spans="1:11" x14ac:dyDescent="0.2">
      <c r="A757" s="55">
        <v>20131020</v>
      </c>
      <c r="B757" s="55" t="s">
        <v>31</v>
      </c>
      <c r="C757" s="54">
        <v>17</v>
      </c>
      <c r="D757" s="61" t="s">
        <v>14</v>
      </c>
      <c r="E757" s="58">
        <v>144</v>
      </c>
      <c r="F757" s="58">
        <v>158</v>
      </c>
      <c r="G757" s="58">
        <v>154</v>
      </c>
      <c r="H757" s="58">
        <f t="shared" si="68"/>
        <v>456</v>
      </c>
      <c r="I757" s="269">
        <f t="shared" si="69"/>
        <v>152</v>
      </c>
      <c r="J757" s="58"/>
      <c r="K757" s="269">
        <v>152</v>
      </c>
    </row>
    <row r="758" spans="1:11" x14ac:dyDescent="0.2">
      <c r="A758" s="55">
        <v>20101219</v>
      </c>
      <c r="B758" s="55" t="s">
        <v>31</v>
      </c>
      <c r="C758" s="59">
        <v>17</v>
      </c>
      <c r="D758" s="61" t="s">
        <v>40</v>
      </c>
      <c r="E758" s="58">
        <v>134</v>
      </c>
      <c r="F758" s="58">
        <v>150</v>
      </c>
      <c r="G758" s="58">
        <v>166</v>
      </c>
      <c r="H758" s="58">
        <f t="shared" si="68"/>
        <v>450</v>
      </c>
      <c r="I758" s="269">
        <f t="shared" si="69"/>
        <v>150</v>
      </c>
      <c r="J758" s="58"/>
      <c r="K758" s="269">
        <v>150</v>
      </c>
    </row>
    <row r="759" spans="1:11" x14ac:dyDescent="0.2">
      <c r="A759" s="55">
        <v>20131124</v>
      </c>
      <c r="B759" s="55" t="s">
        <v>31</v>
      </c>
      <c r="C759" s="54">
        <v>17</v>
      </c>
      <c r="D759" s="61" t="s">
        <v>56</v>
      </c>
      <c r="E759" s="58">
        <v>141</v>
      </c>
      <c r="F759" s="58">
        <v>157</v>
      </c>
      <c r="G759" s="58">
        <v>124</v>
      </c>
      <c r="H759" s="58">
        <f t="shared" si="68"/>
        <v>422</v>
      </c>
      <c r="I759" s="269">
        <f t="shared" si="69"/>
        <v>140.66666666666666</v>
      </c>
      <c r="J759" s="58"/>
      <c r="K759" s="269">
        <v>140.66666666666666</v>
      </c>
    </row>
    <row r="760" spans="1:11" x14ac:dyDescent="0.2">
      <c r="A760" s="55">
        <v>20111210</v>
      </c>
      <c r="B760" s="55" t="s">
        <v>31</v>
      </c>
      <c r="C760" s="54">
        <v>17</v>
      </c>
      <c r="D760" s="61" t="s">
        <v>94</v>
      </c>
      <c r="E760" s="58">
        <v>145</v>
      </c>
      <c r="F760" s="58">
        <v>144</v>
      </c>
      <c r="G760" s="58">
        <v>126</v>
      </c>
      <c r="H760" s="58">
        <f t="shared" si="68"/>
        <v>415</v>
      </c>
      <c r="I760" s="269">
        <f t="shared" si="69"/>
        <v>138.33333333333334</v>
      </c>
      <c r="J760" s="58"/>
      <c r="K760" s="269">
        <v>138.33333333333334</v>
      </c>
    </row>
    <row r="761" spans="1:11" x14ac:dyDescent="0.2">
      <c r="A761" s="55">
        <v>20121209</v>
      </c>
      <c r="B761" s="138" t="s">
        <v>31</v>
      </c>
      <c r="C761" s="54">
        <v>17</v>
      </c>
      <c r="D761" s="139" t="s">
        <v>101</v>
      </c>
      <c r="E761" s="54">
        <v>126</v>
      </c>
      <c r="F761" s="54">
        <v>116</v>
      </c>
      <c r="G761" s="54">
        <v>148</v>
      </c>
      <c r="H761" s="58">
        <f t="shared" si="68"/>
        <v>390</v>
      </c>
      <c r="I761" s="269">
        <f t="shared" si="69"/>
        <v>130</v>
      </c>
      <c r="J761" s="58"/>
      <c r="K761" s="269">
        <v>130</v>
      </c>
    </row>
    <row r="762" spans="1:11" x14ac:dyDescent="0.2">
      <c r="A762" s="55">
        <v>20131222</v>
      </c>
      <c r="B762" s="55" t="s">
        <v>31</v>
      </c>
      <c r="C762" s="54">
        <v>17</v>
      </c>
      <c r="D762" s="61" t="s">
        <v>131</v>
      </c>
      <c r="E762" s="58">
        <v>122</v>
      </c>
      <c r="F762" s="58">
        <v>122</v>
      </c>
      <c r="G762" s="58">
        <v>107</v>
      </c>
      <c r="H762" s="58">
        <v>359</v>
      </c>
      <c r="I762" s="269">
        <v>120</v>
      </c>
      <c r="J762" s="58">
        <v>8</v>
      </c>
      <c r="K762" s="269">
        <v>120</v>
      </c>
    </row>
    <row r="763" spans="1:11" ht="15" x14ac:dyDescent="0.2">
      <c r="A763" s="55">
        <v>20130428</v>
      </c>
      <c r="B763" s="55" t="s">
        <v>31</v>
      </c>
      <c r="C763" s="54">
        <v>18</v>
      </c>
      <c r="D763" s="61" t="s">
        <v>12</v>
      </c>
      <c r="E763" s="58">
        <v>180</v>
      </c>
      <c r="F763" s="58">
        <v>162</v>
      </c>
      <c r="G763" s="58">
        <v>166</v>
      </c>
      <c r="H763" s="58">
        <v>508</v>
      </c>
      <c r="I763" s="269">
        <v>169</v>
      </c>
      <c r="J763" s="252"/>
      <c r="K763" s="269">
        <v>169</v>
      </c>
    </row>
    <row r="764" spans="1:11" x14ac:dyDescent="0.2">
      <c r="A764" s="55">
        <v>20130303</v>
      </c>
      <c r="B764" s="55" t="s">
        <v>31</v>
      </c>
      <c r="C764" s="54">
        <v>18</v>
      </c>
      <c r="D764" s="61" t="s">
        <v>88</v>
      </c>
      <c r="E764" s="58">
        <v>172</v>
      </c>
      <c r="F764" s="58">
        <v>150</v>
      </c>
      <c r="G764" s="58">
        <v>173</v>
      </c>
      <c r="H764" s="58">
        <f>SUM(E764:G764)</f>
        <v>495</v>
      </c>
      <c r="I764" s="269">
        <f>AVERAGE(E764:G764)</f>
        <v>165</v>
      </c>
      <c r="J764" s="58"/>
      <c r="K764" s="269">
        <v>165</v>
      </c>
    </row>
    <row r="765" spans="1:11" x14ac:dyDescent="0.2">
      <c r="A765" s="55">
        <v>20140511</v>
      </c>
      <c r="B765" s="55" t="s">
        <v>31</v>
      </c>
      <c r="C765" s="54">
        <v>18</v>
      </c>
      <c r="D765" s="61" t="s">
        <v>161</v>
      </c>
      <c r="E765" s="58">
        <v>200</v>
      </c>
      <c r="F765" s="58">
        <v>141</v>
      </c>
      <c r="G765" s="58">
        <v>138</v>
      </c>
      <c r="H765" s="58">
        <v>487</v>
      </c>
      <c r="I765" s="269">
        <v>162</v>
      </c>
      <c r="J765" s="58">
        <v>8</v>
      </c>
      <c r="K765" s="269">
        <v>162</v>
      </c>
    </row>
    <row r="766" spans="1:11" x14ac:dyDescent="0.2">
      <c r="A766" s="55">
        <v>20140330</v>
      </c>
      <c r="B766" s="55" t="s">
        <v>31</v>
      </c>
      <c r="C766" s="54">
        <v>18</v>
      </c>
      <c r="D766" s="61" t="s">
        <v>127</v>
      </c>
      <c r="E766" s="58">
        <v>183</v>
      </c>
      <c r="F766" s="58">
        <v>148</v>
      </c>
      <c r="G766" s="58">
        <v>151</v>
      </c>
      <c r="H766" s="58">
        <v>482</v>
      </c>
      <c r="I766" s="269">
        <v>161</v>
      </c>
      <c r="J766" s="58"/>
      <c r="K766" s="269">
        <v>161</v>
      </c>
    </row>
    <row r="767" spans="1:11" x14ac:dyDescent="0.2">
      <c r="A767" s="55">
        <v>20120226</v>
      </c>
      <c r="B767" s="55" t="s">
        <v>31</v>
      </c>
      <c r="C767" s="54">
        <v>18</v>
      </c>
      <c r="D767" s="61" t="s">
        <v>11</v>
      </c>
      <c r="E767" s="58">
        <v>122</v>
      </c>
      <c r="F767" s="58">
        <v>180</v>
      </c>
      <c r="G767" s="58">
        <v>167</v>
      </c>
      <c r="H767" s="58">
        <f>SUM(E767:G767)</f>
        <v>469</v>
      </c>
      <c r="I767" s="269">
        <f t="shared" ref="I767:I774" si="70">AVERAGE(E767:G767)</f>
        <v>156.33333333333334</v>
      </c>
      <c r="J767" s="58"/>
      <c r="K767" s="269">
        <v>156.33333333333334</v>
      </c>
    </row>
    <row r="768" spans="1:11" x14ac:dyDescent="0.2">
      <c r="A768" s="55">
        <v>20111106</v>
      </c>
      <c r="B768" s="55" t="s">
        <v>31</v>
      </c>
      <c r="C768" s="57">
        <v>18</v>
      </c>
      <c r="D768" s="61" t="s">
        <v>55</v>
      </c>
      <c r="E768" s="58">
        <v>130</v>
      </c>
      <c r="F768" s="58">
        <v>167</v>
      </c>
      <c r="G768" s="58">
        <v>166</v>
      </c>
      <c r="H768" s="58">
        <f>E768+F768+G768</f>
        <v>463</v>
      </c>
      <c r="I768" s="269">
        <f t="shared" si="70"/>
        <v>154.33333333333334</v>
      </c>
      <c r="J768" s="58">
        <v>8</v>
      </c>
      <c r="K768" s="269">
        <v>162.33333333333334</v>
      </c>
    </row>
    <row r="769" spans="1:11" x14ac:dyDescent="0.2">
      <c r="A769" s="55">
        <v>20101128</v>
      </c>
      <c r="B769" s="55" t="s">
        <v>31</v>
      </c>
      <c r="C769" s="54">
        <v>18</v>
      </c>
      <c r="D769" s="61" t="s">
        <v>18</v>
      </c>
      <c r="E769" s="58">
        <v>142</v>
      </c>
      <c r="F769" s="58">
        <v>145</v>
      </c>
      <c r="G769" s="58">
        <v>162</v>
      </c>
      <c r="H769" s="58">
        <f t="shared" ref="H769:H774" si="71">SUM(E769:G769)</f>
        <v>449</v>
      </c>
      <c r="I769" s="269">
        <f t="shared" si="70"/>
        <v>149.66666666666666</v>
      </c>
      <c r="J769" s="58">
        <v>8</v>
      </c>
      <c r="K769" s="269">
        <v>157.66666666666666</v>
      </c>
    </row>
    <row r="770" spans="1:11" x14ac:dyDescent="0.2">
      <c r="A770" s="55">
        <v>20131020</v>
      </c>
      <c r="B770" s="55" t="s">
        <v>31</v>
      </c>
      <c r="C770" s="54">
        <v>18</v>
      </c>
      <c r="D770" s="61" t="s">
        <v>7</v>
      </c>
      <c r="E770" s="58">
        <v>139</v>
      </c>
      <c r="F770" s="58">
        <v>144</v>
      </c>
      <c r="G770" s="58">
        <v>164</v>
      </c>
      <c r="H770" s="58">
        <f t="shared" si="71"/>
        <v>447</v>
      </c>
      <c r="I770" s="269">
        <f t="shared" si="70"/>
        <v>149</v>
      </c>
      <c r="J770" s="58"/>
      <c r="K770" s="269">
        <v>149</v>
      </c>
    </row>
    <row r="771" spans="1:11" x14ac:dyDescent="0.2">
      <c r="A771" s="55">
        <v>20101219</v>
      </c>
      <c r="B771" s="55" t="s">
        <v>31</v>
      </c>
      <c r="C771" s="59">
        <v>18</v>
      </c>
      <c r="D771" s="61" t="s">
        <v>16</v>
      </c>
      <c r="E771" s="58">
        <v>131</v>
      </c>
      <c r="F771" s="58">
        <v>155</v>
      </c>
      <c r="G771" s="58">
        <v>148</v>
      </c>
      <c r="H771" s="58">
        <f t="shared" si="71"/>
        <v>434</v>
      </c>
      <c r="I771" s="269">
        <f t="shared" si="70"/>
        <v>144.66666666666666</v>
      </c>
      <c r="J771" s="58"/>
      <c r="K771" s="269">
        <v>144.66666666666666</v>
      </c>
    </row>
    <row r="772" spans="1:11" x14ac:dyDescent="0.2">
      <c r="A772" s="55">
        <v>20131124</v>
      </c>
      <c r="B772" s="55" t="s">
        <v>31</v>
      </c>
      <c r="C772" s="54">
        <v>18</v>
      </c>
      <c r="D772" s="61" t="s">
        <v>128</v>
      </c>
      <c r="E772" s="58">
        <v>160</v>
      </c>
      <c r="F772" s="58">
        <v>124</v>
      </c>
      <c r="G772" s="58">
        <v>117</v>
      </c>
      <c r="H772" s="58">
        <f t="shared" si="71"/>
        <v>401</v>
      </c>
      <c r="I772" s="269">
        <f t="shared" si="70"/>
        <v>133.66666666666666</v>
      </c>
      <c r="J772" s="58"/>
      <c r="K772" s="269">
        <v>133.66666666666666</v>
      </c>
    </row>
    <row r="773" spans="1:11" x14ac:dyDescent="0.2">
      <c r="A773" s="55">
        <v>20111210</v>
      </c>
      <c r="B773" s="55" t="s">
        <v>31</v>
      </c>
      <c r="C773" s="54">
        <v>18</v>
      </c>
      <c r="D773" s="61" t="s">
        <v>15</v>
      </c>
      <c r="E773" s="58">
        <v>99</v>
      </c>
      <c r="F773" s="58">
        <v>144</v>
      </c>
      <c r="G773" s="58">
        <v>154</v>
      </c>
      <c r="H773" s="58">
        <f t="shared" si="71"/>
        <v>397</v>
      </c>
      <c r="I773" s="269">
        <f t="shared" si="70"/>
        <v>132.33333333333334</v>
      </c>
      <c r="J773" s="58"/>
      <c r="K773" s="269">
        <v>132.33333333333334</v>
      </c>
    </row>
    <row r="774" spans="1:11" x14ac:dyDescent="0.2">
      <c r="A774" s="55">
        <v>20121209</v>
      </c>
      <c r="B774" s="138" t="s">
        <v>31</v>
      </c>
      <c r="C774" s="54">
        <v>18</v>
      </c>
      <c r="D774" s="55" t="s">
        <v>17</v>
      </c>
      <c r="E774" s="54">
        <v>144</v>
      </c>
      <c r="F774" s="54">
        <v>105</v>
      </c>
      <c r="G774" s="54">
        <v>121</v>
      </c>
      <c r="H774" s="58">
        <f t="shared" si="71"/>
        <v>370</v>
      </c>
      <c r="I774" s="269">
        <f t="shared" si="70"/>
        <v>123.33333333333333</v>
      </c>
      <c r="J774" s="58"/>
      <c r="K774" s="269">
        <v>123.33333333333333</v>
      </c>
    </row>
    <row r="775" spans="1:11" ht="15" x14ac:dyDescent="0.2">
      <c r="A775" s="55">
        <v>20130428</v>
      </c>
      <c r="B775" s="55" t="s">
        <v>31</v>
      </c>
      <c r="C775" s="54">
        <v>19</v>
      </c>
      <c r="D775" s="61" t="s">
        <v>68</v>
      </c>
      <c r="E775" s="58">
        <v>181</v>
      </c>
      <c r="F775" s="58">
        <v>158</v>
      </c>
      <c r="G775" s="58">
        <v>167</v>
      </c>
      <c r="H775" s="58">
        <v>506</v>
      </c>
      <c r="I775" s="269">
        <v>169</v>
      </c>
      <c r="J775" s="252"/>
      <c r="K775" s="269">
        <v>169</v>
      </c>
    </row>
    <row r="776" spans="1:11" x14ac:dyDescent="0.2">
      <c r="A776" s="55">
        <v>20130303</v>
      </c>
      <c r="B776" s="55" t="s">
        <v>31</v>
      </c>
      <c r="C776" s="54">
        <v>19</v>
      </c>
      <c r="D776" s="61" t="s">
        <v>70</v>
      </c>
      <c r="E776" s="58">
        <v>139</v>
      </c>
      <c r="F776" s="58">
        <v>153</v>
      </c>
      <c r="G776" s="58">
        <v>202</v>
      </c>
      <c r="H776" s="58">
        <f>SUM(E776:G776)</f>
        <v>494</v>
      </c>
      <c r="I776" s="269">
        <f>AVERAGE(E776:G776)</f>
        <v>164.66666666666666</v>
      </c>
      <c r="J776" s="58"/>
      <c r="K776" s="269">
        <v>164.66666666666666</v>
      </c>
    </row>
    <row r="777" spans="1:11" x14ac:dyDescent="0.2">
      <c r="A777" s="55">
        <v>20140511</v>
      </c>
      <c r="B777" s="55" t="s">
        <v>31</v>
      </c>
      <c r="C777" s="54">
        <v>19</v>
      </c>
      <c r="D777" s="61" t="s">
        <v>87</v>
      </c>
      <c r="E777" s="58">
        <v>159</v>
      </c>
      <c r="F777" s="58">
        <v>173</v>
      </c>
      <c r="G777" s="58">
        <v>147</v>
      </c>
      <c r="H777" s="58">
        <v>487</v>
      </c>
      <c r="I777" s="269">
        <v>162</v>
      </c>
      <c r="J777" s="58">
        <v>8</v>
      </c>
      <c r="K777" s="269">
        <v>162</v>
      </c>
    </row>
    <row r="778" spans="1:11" x14ac:dyDescent="0.2">
      <c r="A778" s="55">
        <v>20141019</v>
      </c>
      <c r="B778" s="55" t="s">
        <v>31</v>
      </c>
      <c r="C778" s="54">
        <v>19</v>
      </c>
      <c r="D778" s="61" t="s">
        <v>7</v>
      </c>
      <c r="E778" s="58">
        <v>167</v>
      </c>
      <c r="F778" s="58">
        <v>147</v>
      </c>
      <c r="G778" s="58">
        <v>159</v>
      </c>
      <c r="H778" s="58">
        <v>481</v>
      </c>
      <c r="I778" s="269">
        <v>160</v>
      </c>
      <c r="J778" s="58">
        <v>8</v>
      </c>
      <c r="K778" s="269">
        <v>160</v>
      </c>
    </row>
    <row r="779" spans="1:11" x14ac:dyDescent="0.2">
      <c r="A779" s="55">
        <v>20140223</v>
      </c>
      <c r="B779" s="55" t="s">
        <v>31</v>
      </c>
      <c r="C779" s="54">
        <v>19</v>
      </c>
      <c r="D779" s="61" t="s">
        <v>149</v>
      </c>
      <c r="E779" s="58">
        <v>164</v>
      </c>
      <c r="F779" s="58">
        <v>146</v>
      </c>
      <c r="G779" s="58">
        <v>165</v>
      </c>
      <c r="H779" s="58">
        <f>SUM(E779:G779)</f>
        <v>475</v>
      </c>
      <c r="I779" s="269">
        <f>ROUND(AVERAGE(E779:G779),0)</f>
        <v>158</v>
      </c>
      <c r="J779" s="58"/>
      <c r="K779" s="269">
        <v>158</v>
      </c>
    </row>
    <row r="780" spans="1:11" x14ac:dyDescent="0.2">
      <c r="A780" s="55">
        <v>20111106</v>
      </c>
      <c r="B780" s="55" t="s">
        <v>31</v>
      </c>
      <c r="C780" s="57">
        <v>19</v>
      </c>
      <c r="D780" s="61" t="s">
        <v>30</v>
      </c>
      <c r="E780" s="58">
        <v>134</v>
      </c>
      <c r="F780" s="58">
        <v>161</v>
      </c>
      <c r="G780" s="58">
        <v>177</v>
      </c>
      <c r="H780" s="58">
        <f>E780+F780+G780</f>
        <v>472</v>
      </c>
      <c r="I780" s="269">
        <f>AVERAGE(E780:G780)</f>
        <v>157.33333333333334</v>
      </c>
      <c r="J780" s="58"/>
      <c r="K780" s="269">
        <v>157.33333333333334</v>
      </c>
    </row>
    <row r="781" spans="1:11" x14ac:dyDescent="0.2">
      <c r="A781" s="55">
        <v>20140330</v>
      </c>
      <c r="B781" s="55" t="s">
        <v>31</v>
      </c>
      <c r="C781" s="54">
        <v>19</v>
      </c>
      <c r="D781" s="61" t="s">
        <v>21</v>
      </c>
      <c r="E781" s="58">
        <v>142</v>
      </c>
      <c r="F781" s="58">
        <v>156</v>
      </c>
      <c r="G781" s="58">
        <v>170</v>
      </c>
      <c r="H781" s="58">
        <v>468</v>
      </c>
      <c r="I781" s="269">
        <v>156</v>
      </c>
      <c r="J781" s="58"/>
      <c r="K781" s="269">
        <v>156</v>
      </c>
    </row>
    <row r="782" spans="1:11" x14ac:dyDescent="0.2">
      <c r="A782" s="55">
        <v>20120226</v>
      </c>
      <c r="B782" s="55" t="s">
        <v>31</v>
      </c>
      <c r="C782" s="54">
        <v>19</v>
      </c>
      <c r="D782" s="61" t="s">
        <v>40</v>
      </c>
      <c r="E782" s="58">
        <v>144</v>
      </c>
      <c r="F782" s="58">
        <v>149</v>
      </c>
      <c r="G782" s="58">
        <v>170</v>
      </c>
      <c r="H782" s="58">
        <f t="shared" ref="H782:H787" si="72">SUM(E782:G782)</f>
        <v>463</v>
      </c>
      <c r="I782" s="269">
        <f t="shared" ref="I782:I787" si="73">AVERAGE(E782:G782)</f>
        <v>154.33333333333334</v>
      </c>
      <c r="J782" s="58"/>
      <c r="K782" s="269">
        <v>154.33333333333334</v>
      </c>
    </row>
    <row r="783" spans="1:11" x14ac:dyDescent="0.2">
      <c r="A783" s="55">
        <v>20101128</v>
      </c>
      <c r="B783" s="55" t="s">
        <v>31</v>
      </c>
      <c r="C783" s="54">
        <v>19</v>
      </c>
      <c r="D783" s="61" t="s">
        <v>14</v>
      </c>
      <c r="E783" s="58">
        <v>146</v>
      </c>
      <c r="F783" s="58">
        <v>153</v>
      </c>
      <c r="G783" s="58">
        <v>148</v>
      </c>
      <c r="H783" s="58">
        <f t="shared" si="72"/>
        <v>447</v>
      </c>
      <c r="I783" s="269">
        <f t="shared" si="73"/>
        <v>149</v>
      </c>
      <c r="J783" s="58">
        <v>8</v>
      </c>
      <c r="K783" s="269">
        <v>157</v>
      </c>
    </row>
    <row r="784" spans="1:11" x14ac:dyDescent="0.2">
      <c r="A784" s="55">
        <v>20131020</v>
      </c>
      <c r="B784" s="55" t="s">
        <v>31</v>
      </c>
      <c r="C784" s="54">
        <v>19</v>
      </c>
      <c r="D784" s="61" t="s">
        <v>84</v>
      </c>
      <c r="E784" s="58">
        <v>134</v>
      </c>
      <c r="F784" s="58">
        <v>161</v>
      </c>
      <c r="G784" s="58">
        <v>148</v>
      </c>
      <c r="H784" s="58">
        <f t="shared" si="72"/>
        <v>443</v>
      </c>
      <c r="I784" s="269">
        <f t="shared" si="73"/>
        <v>147.66666666666666</v>
      </c>
      <c r="J784" s="58"/>
      <c r="K784" s="269">
        <v>147.66666666666666</v>
      </c>
    </row>
    <row r="785" spans="1:11" x14ac:dyDescent="0.2">
      <c r="A785" s="55">
        <v>20101219</v>
      </c>
      <c r="B785" s="55" t="s">
        <v>31</v>
      </c>
      <c r="C785" s="59">
        <v>19</v>
      </c>
      <c r="D785" s="61" t="s">
        <v>14</v>
      </c>
      <c r="E785" s="58">
        <v>147</v>
      </c>
      <c r="F785" s="58">
        <v>143</v>
      </c>
      <c r="G785" s="58">
        <v>141</v>
      </c>
      <c r="H785" s="58">
        <f t="shared" si="72"/>
        <v>431</v>
      </c>
      <c r="I785" s="269">
        <f t="shared" si="73"/>
        <v>143.66666666666666</v>
      </c>
      <c r="J785" s="58"/>
      <c r="K785" s="269">
        <v>143.66666666666666</v>
      </c>
    </row>
    <row r="786" spans="1:11" x14ac:dyDescent="0.2">
      <c r="A786" s="55">
        <v>20131124</v>
      </c>
      <c r="B786" s="55" t="s">
        <v>31</v>
      </c>
      <c r="C786" s="54">
        <v>19</v>
      </c>
      <c r="D786" s="61" t="s">
        <v>17</v>
      </c>
      <c r="E786" s="58">
        <v>124</v>
      </c>
      <c r="F786" s="58">
        <v>139</v>
      </c>
      <c r="G786" s="58">
        <v>137</v>
      </c>
      <c r="H786" s="58">
        <f t="shared" si="72"/>
        <v>400</v>
      </c>
      <c r="I786" s="269">
        <f t="shared" si="73"/>
        <v>133.33333333333334</v>
      </c>
      <c r="J786" s="58"/>
      <c r="K786" s="269">
        <v>133.33333333333334</v>
      </c>
    </row>
    <row r="787" spans="1:11" x14ac:dyDescent="0.2">
      <c r="A787" s="55">
        <v>20121209</v>
      </c>
      <c r="B787" s="138" t="s">
        <v>31</v>
      </c>
      <c r="C787" s="54">
        <v>19</v>
      </c>
      <c r="D787" s="138" t="s">
        <v>70</v>
      </c>
      <c r="E787" s="54">
        <v>107</v>
      </c>
      <c r="F787" s="54">
        <v>120</v>
      </c>
      <c r="G787" s="54">
        <v>124</v>
      </c>
      <c r="H787" s="58">
        <f t="shared" si="72"/>
        <v>351</v>
      </c>
      <c r="I787" s="269">
        <f t="shared" si="73"/>
        <v>117</v>
      </c>
      <c r="J787" s="58"/>
      <c r="K787" s="269">
        <v>117</v>
      </c>
    </row>
    <row r="788" spans="1:11" ht="15" x14ac:dyDescent="0.2">
      <c r="A788" s="55">
        <v>20130428</v>
      </c>
      <c r="B788" s="55" t="s">
        <v>31</v>
      </c>
      <c r="C788" s="54">
        <v>20</v>
      </c>
      <c r="D788" s="61" t="s">
        <v>70</v>
      </c>
      <c r="E788" s="58">
        <v>165</v>
      </c>
      <c r="F788" s="58">
        <v>171</v>
      </c>
      <c r="G788" s="58">
        <v>164</v>
      </c>
      <c r="H788" s="58">
        <v>500</v>
      </c>
      <c r="I788" s="269">
        <v>167</v>
      </c>
      <c r="J788" s="252"/>
      <c r="K788" s="269">
        <v>167</v>
      </c>
    </row>
    <row r="789" spans="1:11" x14ac:dyDescent="0.2">
      <c r="A789" s="55">
        <v>20130303</v>
      </c>
      <c r="B789" s="55" t="s">
        <v>31</v>
      </c>
      <c r="C789" s="54">
        <v>20</v>
      </c>
      <c r="D789" s="61" t="s">
        <v>92</v>
      </c>
      <c r="E789" s="58">
        <v>189</v>
      </c>
      <c r="F789" s="58">
        <v>153</v>
      </c>
      <c r="G789" s="58">
        <v>146</v>
      </c>
      <c r="H789" s="58">
        <f>SUM(E789:G789)</f>
        <v>488</v>
      </c>
      <c r="I789" s="269">
        <f>AVERAGE(E789:G789)</f>
        <v>162.66666666666666</v>
      </c>
      <c r="J789" s="58"/>
      <c r="K789" s="269">
        <v>162.66666666666666</v>
      </c>
    </row>
    <row r="790" spans="1:11" x14ac:dyDescent="0.2">
      <c r="A790" s="55">
        <v>20140511</v>
      </c>
      <c r="B790" s="55" t="s">
        <v>31</v>
      </c>
      <c r="C790" s="54">
        <v>20</v>
      </c>
      <c r="D790" s="61" t="s">
        <v>17</v>
      </c>
      <c r="E790" s="58">
        <v>167</v>
      </c>
      <c r="F790" s="58">
        <v>140</v>
      </c>
      <c r="G790" s="58">
        <v>172</v>
      </c>
      <c r="H790" s="58">
        <v>479</v>
      </c>
      <c r="I790" s="269">
        <v>160</v>
      </c>
      <c r="J790" s="58"/>
      <c r="K790" s="269">
        <v>160</v>
      </c>
    </row>
    <row r="791" spans="1:11" x14ac:dyDescent="0.2">
      <c r="A791" s="55">
        <v>20141019</v>
      </c>
      <c r="B791" s="55" t="s">
        <v>31</v>
      </c>
      <c r="C791" s="54">
        <v>20</v>
      </c>
      <c r="D791" s="61" t="s">
        <v>23</v>
      </c>
      <c r="E791" s="58">
        <v>156</v>
      </c>
      <c r="F791" s="58">
        <v>171</v>
      </c>
      <c r="G791" s="58">
        <v>147</v>
      </c>
      <c r="H791" s="58">
        <v>474</v>
      </c>
      <c r="I791" s="269">
        <v>158</v>
      </c>
      <c r="J791" s="58"/>
      <c r="K791" s="269">
        <v>158</v>
      </c>
    </row>
    <row r="792" spans="1:11" x14ac:dyDescent="0.2">
      <c r="A792" s="55">
        <v>20140223</v>
      </c>
      <c r="B792" s="55" t="s">
        <v>31</v>
      </c>
      <c r="C792" s="54">
        <v>20</v>
      </c>
      <c r="D792" s="61" t="s">
        <v>48</v>
      </c>
      <c r="E792" s="58">
        <v>154</v>
      </c>
      <c r="F792" s="58">
        <v>163</v>
      </c>
      <c r="G792" s="58">
        <v>155</v>
      </c>
      <c r="H792" s="58">
        <f>SUM(E792:G792)</f>
        <v>472</v>
      </c>
      <c r="I792" s="269">
        <f>ROUND(AVERAGE(E792:G792),0)</f>
        <v>157</v>
      </c>
      <c r="J792" s="58"/>
      <c r="K792" s="269">
        <v>157</v>
      </c>
    </row>
    <row r="793" spans="1:11" x14ac:dyDescent="0.2">
      <c r="A793" s="55">
        <v>20111106</v>
      </c>
      <c r="B793" s="55" t="s">
        <v>31</v>
      </c>
      <c r="C793" s="57">
        <v>20</v>
      </c>
      <c r="D793" s="61" t="s">
        <v>17</v>
      </c>
      <c r="E793" s="58">
        <v>150</v>
      </c>
      <c r="F793" s="58">
        <v>144</v>
      </c>
      <c r="G793" s="58">
        <v>176</v>
      </c>
      <c r="H793" s="58">
        <f>E793+F793+G793</f>
        <v>470</v>
      </c>
      <c r="I793" s="269">
        <f>AVERAGE(E793:G793)</f>
        <v>156.66666666666666</v>
      </c>
      <c r="J793" s="58"/>
      <c r="K793" s="269">
        <v>156.66666666666666</v>
      </c>
    </row>
    <row r="794" spans="1:11" x14ac:dyDescent="0.2">
      <c r="A794" s="55">
        <v>20101128</v>
      </c>
      <c r="B794" s="55" t="s">
        <v>31</v>
      </c>
      <c r="C794" s="54">
        <v>20</v>
      </c>
      <c r="D794" s="61" t="s">
        <v>13</v>
      </c>
      <c r="E794" s="58">
        <v>177</v>
      </c>
      <c r="F794" s="58">
        <v>146</v>
      </c>
      <c r="G794" s="58">
        <v>145</v>
      </c>
      <c r="H794" s="58">
        <f>SUM(E794:G794)</f>
        <v>468</v>
      </c>
      <c r="I794" s="269">
        <f>AVERAGE(E794:G794)</f>
        <v>156</v>
      </c>
      <c r="J794" s="58"/>
      <c r="K794" s="269">
        <v>156</v>
      </c>
    </row>
    <row r="795" spans="1:11" x14ac:dyDescent="0.2">
      <c r="A795" s="55">
        <v>20140330</v>
      </c>
      <c r="B795" s="55" t="s">
        <v>31</v>
      </c>
      <c r="C795" s="54">
        <v>20</v>
      </c>
      <c r="D795" s="61" t="s">
        <v>156</v>
      </c>
      <c r="E795" s="58">
        <v>155</v>
      </c>
      <c r="F795" s="58">
        <v>147</v>
      </c>
      <c r="G795" s="58">
        <v>155</v>
      </c>
      <c r="H795" s="58">
        <v>465</v>
      </c>
      <c r="I795" s="269">
        <v>155</v>
      </c>
      <c r="J795" s="58">
        <v>8</v>
      </c>
      <c r="K795" s="269">
        <v>155</v>
      </c>
    </row>
    <row r="796" spans="1:11" x14ac:dyDescent="0.2">
      <c r="A796" s="55">
        <v>20120226</v>
      </c>
      <c r="B796" s="55" t="s">
        <v>31</v>
      </c>
      <c r="C796" s="54">
        <v>20</v>
      </c>
      <c r="D796" s="61" t="s">
        <v>97</v>
      </c>
      <c r="E796" s="58">
        <v>146</v>
      </c>
      <c r="F796" s="58">
        <v>156</v>
      </c>
      <c r="G796" s="58">
        <v>156</v>
      </c>
      <c r="H796" s="58">
        <f>SUM(E796:G796)</f>
        <v>458</v>
      </c>
      <c r="I796" s="269">
        <f>AVERAGE(E796:G796)</f>
        <v>152.66666666666666</v>
      </c>
      <c r="J796" s="58"/>
      <c r="K796" s="269">
        <v>152.66666666666666</v>
      </c>
    </row>
    <row r="797" spans="1:11" x14ac:dyDescent="0.2">
      <c r="A797" s="55">
        <v>20101219</v>
      </c>
      <c r="B797" s="55" t="s">
        <v>31</v>
      </c>
      <c r="C797" s="59">
        <v>20</v>
      </c>
      <c r="D797" s="61" t="s">
        <v>41</v>
      </c>
      <c r="E797" s="58">
        <v>114</v>
      </c>
      <c r="F797" s="58">
        <v>150</v>
      </c>
      <c r="G797" s="58">
        <v>140</v>
      </c>
      <c r="H797" s="58">
        <f>SUM(E797:G797)</f>
        <v>404</v>
      </c>
      <c r="I797" s="269">
        <f>AVERAGE(E797:G797)</f>
        <v>134.66666666666666</v>
      </c>
      <c r="J797" s="58"/>
      <c r="K797" s="269">
        <v>134.66666666666666</v>
      </c>
    </row>
    <row r="798" spans="1:11" x14ac:dyDescent="0.2">
      <c r="A798" s="55">
        <v>20131020</v>
      </c>
      <c r="B798" s="55" t="s">
        <v>31</v>
      </c>
      <c r="C798" s="54">
        <v>20</v>
      </c>
      <c r="D798" s="61" t="s">
        <v>124</v>
      </c>
      <c r="E798" s="58">
        <v>158</v>
      </c>
      <c r="F798" s="58">
        <v>123</v>
      </c>
      <c r="G798" s="58">
        <v>122</v>
      </c>
      <c r="H798" s="58">
        <f>SUM(E798:G798)</f>
        <v>403</v>
      </c>
      <c r="I798" s="269">
        <f>AVERAGE(E798:G798)</f>
        <v>134.33333333333334</v>
      </c>
      <c r="J798" s="58"/>
      <c r="K798" s="269">
        <v>134.33333333333334</v>
      </c>
    </row>
    <row r="799" spans="1:11" x14ac:dyDescent="0.2">
      <c r="A799" s="55">
        <v>20131124</v>
      </c>
      <c r="B799" s="55" t="s">
        <v>31</v>
      </c>
      <c r="C799" s="54">
        <v>20</v>
      </c>
      <c r="D799" s="61" t="s">
        <v>129</v>
      </c>
      <c r="E799" s="58">
        <v>116</v>
      </c>
      <c r="F799" s="58">
        <v>138</v>
      </c>
      <c r="G799" s="58">
        <v>123</v>
      </c>
      <c r="H799" s="58">
        <f>SUM(E799:G799)</f>
        <v>377</v>
      </c>
      <c r="I799" s="269">
        <f>AVERAGE(E799:G799)</f>
        <v>125.66666666666667</v>
      </c>
      <c r="J799" s="58"/>
      <c r="K799" s="269">
        <v>125.66666666666667</v>
      </c>
    </row>
    <row r="800" spans="1:11" x14ac:dyDescent="0.2">
      <c r="A800" s="55">
        <v>20121209</v>
      </c>
      <c r="B800" s="138" t="s">
        <v>31</v>
      </c>
      <c r="C800" s="54">
        <v>20</v>
      </c>
      <c r="D800" s="138" t="s">
        <v>76</v>
      </c>
      <c r="E800" s="54">
        <v>124</v>
      </c>
      <c r="F800" s="54">
        <v>103</v>
      </c>
      <c r="G800" s="54">
        <v>112</v>
      </c>
      <c r="H800" s="58">
        <f>SUM(E800:G800)</f>
        <v>339</v>
      </c>
      <c r="I800" s="269">
        <f>AVERAGE(E800:G800)</f>
        <v>113</v>
      </c>
      <c r="J800" s="58"/>
      <c r="K800" s="269">
        <v>113</v>
      </c>
    </row>
    <row r="801" spans="1:11" ht="15" x14ac:dyDescent="0.2">
      <c r="A801" s="55">
        <v>20130428</v>
      </c>
      <c r="B801" s="55" t="s">
        <v>31</v>
      </c>
      <c r="C801" s="54">
        <v>21</v>
      </c>
      <c r="D801" s="61" t="s">
        <v>15</v>
      </c>
      <c r="E801" s="58">
        <v>160</v>
      </c>
      <c r="F801" s="58">
        <v>147</v>
      </c>
      <c r="G801" s="58">
        <v>178</v>
      </c>
      <c r="H801" s="58">
        <v>485</v>
      </c>
      <c r="I801" s="269">
        <v>162</v>
      </c>
      <c r="J801" s="252"/>
      <c r="K801" s="269">
        <v>162</v>
      </c>
    </row>
    <row r="802" spans="1:11" x14ac:dyDescent="0.2">
      <c r="A802" s="55">
        <v>20140511</v>
      </c>
      <c r="B802" s="55" t="s">
        <v>31</v>
      </c>
      <c r="C802" s="54">
        <v>21</v>
      </c>
      <c r="D802" s="61" t="s">
        <v>162</v>
      </c>
      <c r="E802" s="58">
        <v>165</v>
      </c>
      <c r="F802" s="58">
        <v>145</v>
      </c>
      <c r="G802" s="58">
        <v>147</v>
      </c>
      <c r="H802" s="58">
        <v>473</v>
      </c>
      <c r="I802" s="269">
        <v>158</v>
      </c>
      <c r="J802" s="58">
        <v>16</v>
      </c>
      <c r="K802" s="269">
        <v>158</v>
      </c>
    </row>
    <row r="803" spans="1:11" x14ac:dyDescent="0.2">
      <c r="A803" s="55">
        <v>20130303</v>
      </c>
      <c r="B803" s="55" t="s">
        <v>31</v>
      </c>
      <c r="C803" s="54">
        <v>21</v>
      </c>
      <c r="D803" s="61" t="s">
        <v>84</v>
      </c>
      <c r="E803" s="58">
        <v>142</v>
      </c>
      <c r="F803" s="58">
        <v>158</v>
      </c>
      <c r="G803" s="58">
        <v>166</v>
      </c>
      <c r="H803" s="58">
        <f>SUM(E803:G803)</f>
        <v>466</v>
      </c>
      <c r="I803" s="269">
        <f>AVERAGE(E803:G803)</f>
        <v>155.33333333333334</v>
      </c>
      <c r="J803" s="58">
        <v>8</v>
      </c>
      <c r="K803" s="269">
        <v>163.33333333333334</v>
      </c>
    </row>
    <row r="804" spans="1:11" x14ac:dyDescent="0.2">
      <c r="A804" s="55">
        <v>20140223</v>
      </c>
      <c r="B804" s="55" t="s">
        <v>31</v>
      </c>
      <c r="C804" s="54">
        <v>21</v>
      </c>
      <c r="D804" s="61" t="s">
        <v>150</v>
      </c>
      <c r="E804" s="58">
        <v>158</v>
      </c>
      <c r="F804" s="58">
        <v>143</v>
      </c>
      <c r="G804" s="58">
        <v>164</v>
      </c>
      <c r="H804" s="58">
        <f>SUM(E804:G804)</f>
        <v>465</v>
      </c>
      <c r="I804" s="269">
        <f>ROUND(AVERAGE(E804:G804),0)</f>
        <v>155</v>
      </c>
      <c r="J804" s="58"/>
      <c r="K804" s="269">
        <v>155</v>
      </c>
    </row>
    <row r="805" spans="1:11" x14ac:dyDescent="0.2">
      <c r="A805" s="55">
        <v>20141019</v>
      </c>
      <c r="B805" s="55" t="s">
        <v>31</v>
      </c>
      <c r="C805" s="54">
        <v>21</v>
      </c>
      <c r="D805" s="61" t="s">
        <v>160</v>
      </c>
      <c r="E805" s="58">
        <v>158</v>
      </c>
      <c r="F805" s="58">
        <v>156</v>
      </c>
      <c r="G805" s="58">
        <v>148</v>
      </c>
      <c r="H805" s="58">
        <v>462</v>
      </c>
      <c r="I805" s="269">
        <v>154</v>
      </c>
      <c r="J805" s="58"/>
      <c r="K805" s="269">
        <v>154</v>
      </c>
    </row>
    <row r="806" spans="1:11" x14ac:dyDescent="0.2">
      <c r="A806" s="55">
        <v>20140330</v>
      </c>
      <c r="B806" s="55" t="s">
        <v>31</v>
      </c>
      <c r="C806" s="54">
        <v>21</v>
      </c>
      <c r="D806" s="61" t="s">
        <v>9</v>
      </c>
      <c r="E806" s="58">
        <v>163</v>
      </c>
      <c r="F806" s="58">
        <v>145</v>
      </c>
      <c r="G806" s="58">
        <v>144</v>
      </c>
      <c r="H806" s="58">
        <v>460</v>
      </c>
      <c r="I806" s="269">
        <v>153</v>
      </c>
      <c r="J806" s="58">
        <v>8</v>
      </c>
      <c r="K806" s="269">
        <v>153</v>
      </c>
    </row>
    <row r="807" spans="1:11" x14ac:dyDescent="0.2">
      <c r="A807" s="55">
        <v>20111106</v>
      </c>
      <c r="B807" s="55" t="s">
        <v>31</v>
      </c>
      <c r="C807" s="57">
        <v>21</v>
      </c>
      <c r="D807" s="61" t="s">
        <v>56</v>
      </c>
      <c r="E807" s="58">
        <v>156</v>
      </c>
      <c r="F807" s="58">
        <v>137</v>
      </c>
      <c r="G807" s="58">
        <v>165</v>
      </c>
      <c r="H807" s="58">
        <f>E807+F807+G807</f>
        <v>458</v>
      </c>
      <c r="I807" s="269">
        <f>AVERAGE(E807:G807)</f>
        <v>152.66666666666666</v>
      </c>
      <c r="J807" s="58"/>
      <c r="K807" s="269">
        <v>152.66666666666666</v>
      </c>
    </row>
    <row r="808" spans="1:11" x14ac:dyDescent="0.2">
      <c r="A808" s="55">
        <v>20101128</v>
      </c>
      <c r="B808" s="55" t="s">
        <v>31</v>
      </c>
      <c r="C808" s="54">
        <v>21</v>
      </c>
      <c r="D808" s="61" t="s">
        <v>11</v>
      </c>
      <c r="E808" s="58">
        <v>138</v>
      </c>
      <c r="F808" s="58">
        <v>115</v>
      </c>
      <c r="G808" s="58">
        <v>165</v>
      </c>
      <c r="H808" s="58">
        <f>SUM(E808:G808)</f>
        <v>418</v>
      </c>
      <c r="I808" s="269">
        <f>AVERAGE(E808:G808)</f>
        <v>139.33333333333334</v>
      </c>
      <c r="J808" s="58">
        <v>8</v>
      </c>
      <c r="K808" s="269">
        <v>147.33333333333334</v>
      </c>
    </row>
    <row r="809" spans="1:11" x14ac:dyDescent="0.2">
      <c r="A809" s="55">
        <v>20120226</v>
      </c>
      <c r="B809" s="55" t="s">
        <v>31</v>
      </c>
      <c r="C809" s="54">
        <v>21</v>
      </c>
      <c r="D809" s="61" t="s">
        <v>16</v>
      </c>
      <c r="E809" s="58">
        <v>131</v>
      </c>
      <c r="F809" s="58">
        <v>136</v>
      </c>
      <c r="G809" s="58">
        <v>146</v>
      </c>
      <c r="H809" s="58">
        <f>SUM(E809:G809)</f>
        <v>413</v>
      </c>
      <c r="I809" s="269">
        <f>AVERAGE(E809:G809)</f>
        <v>137.66666666666666</v>
      </c>
      <c r="J809" s="58"/>
      <c r="K809" s="269">
        <v>137.66666666666666</v>
      </c>
    </row>
    <row r="810" spans="1:11" x14ac:dyDescent="0.2">
      <c r="A810" s="55">
        <v>20131124</v>
      </c>
      <c r="B810" s="55" t="s">
        <v>31</v>
      </c>
      <c r="C810" s="54">
        <v>21</v>
      </c>
      <c r="D810" s="61" t="s">
        <v>130</v>
      </c>
      <c r="E810" s="58">
        <v>124</v>
      </c>
      <c r="F810" s="58">
        <v>96</v>
      </c>
      <c r="G810" s="58">
        <v>148</v>
      </c>
      <c r="H810" s="58">
        <f>SUM(E810:G810)</f>
        <v>368</v>
      </c>
      <c r="I810" s="269">
        <f>AVERAGE(E810:G810)</f>
        <v>122.66666666666667</v>
      </c>
      <c r="J810" s="58"/>
      <c r="K810" s="269">
        <v>122.66666666666667</v>
      </c>
    </row>
    <row r="811" spans="1:11" x14ac:dyDescent="0.2">
      <c r="A811" s="55">
        <v>20101219</v>
      </c>
      <c r="B811" s="55" t="s">
        <v>31</v>
      </c>
      <c r="C811" s="59">
        <v>21</v>
      </c>
      <c r="D811" s="61" t="s">
        <v>7</v>
      </c>
      <c r="E811" s="58">
        <v>100</v>
      </c>
      <c r="F811" s="58">
        <v>108</v>
      </c>
      <c r="G811" s="58">
        <v>117</v>
      </c>
      <c r="H811" s="58">
        <f>SUM(E811:G811)</f>
        <v>325</v>
      </c>
      <c r="I811" s="269">
        <f>AVERAGE(E811:G811)</f>
        <v>108.33333333333333</v>
      </c>
      <c r="J811" s="58"/>
      <c r="K811" s="269">
        <v>108.33333333333333</v>
      </c>
    </row>
    <row r="812" spans="1:11" ht="15" x14ac:dyDescent="0.2">
      <c r="A812" s="55">
        <v>20130428</v>
      </c>
      <c r="B812" s="55" t="s">
        <v>31</v>
      </c>
      <c r="C812" s="54">
        <v>22</v>
      </c>
      <c r="D812" s="61" t="s">
        <v>117</v>
      </c>
      <c r="E812" s="58">
        <v>128</v>
      </c>
      <c r="F812" s="58">
        <v>160</v>
      </c>
      <c r="G812" s="58">
        <v>190</v>
      </c>
      <c r="H812" s="58">
        <v>478</v>
      </c>
      <c r="I812" s="269">
        <v>159</v>
      </c>
      <c r="J812" s="252"/>
      <c r="K812" s="269">
        <v>159</v>
      </c>
    </row>
    <row r="813" spans="1:11" x14ac:dyDescent="0.2">
      <c r="A813" s="55">
        <v>20140511</v>
      </c>
      <c r="B813" s="55" t="s">
        <v>31</v>
      </c>
      <c r="C813" s="54">
        <v>22</v>
      </c>
      <c r="D813" s="61" t="s">
        <v>158</v>
      </c>
      <c r="E813" s="58">
        <v>158</v>
      </c>
      <c r="F813" s="58">
        <v>159</v>
      </c>
      <c r="G813" s="58">
        <v>146</v>
      </c>
      <c r="H813" s="58">
        <v>471</v>
      </c>
      <c r="I813" s="269">
        <v>157</v>
      </c>
      <c r="J813" s="58">
        <v>8</v>
      </c>
      <c r="K813" s="269">
        <v>157</v>
      </c>
    </row>
    <row r="814" spans="1:11" x14ac:dyDescent="0.2">
      <c r="A814" s="55">
        <v>20130303</v>
      </c>
      <c r="B814" s="55" t="s">
        <v>31</v>
      </c>
      <c r="C814" s="54">
        <v>22</v>
      </c>
      <c r="D814" s="61" t="s">
        <v>109</v>
      </c>
      <c r="E814" s="58">
        <v>139</v>
      </c>
      <c r="F814" s="58">
        <v>149</v>
      </c>
      <c r="G814" s="58">
        <v>177</v>
      </c>
      <c r="H814" s="58">
        <f>SUM(E814:G814)</f>
        <v>465</v>
      </c>
      <c r="I814" s="269">
        <f>AVERAGE(E814:G814)</f>
        <v>155</v>
      </c>
      <c r="J814" s="58"/>
      <c r="K814" s="269">
        <v>155</v>
      </c>
    </row>
    <row r="815" spans="1:11" x14ac:dyDescent="0.2">
      <c r="A815" s="55">
        <v>20140223</v>
      </c>
      <c r="B815" s="55" t="s">
        <v>31</v>
      </c>
      <c r="C815" s="54">
        <v>22</v>
      </c>
      <c r="D815" s="61" t="s">
        <v>151</v>
      </c>
      <c r="E815" s="58">
        <v>151</v>
      </c>
      <c r="F815" s="58">
        <v>165</v>
      </c>
      <c r="G815" s="58">
        <v>145</v>
      </c>
      <c r="H815" s="58">
        <f>SUM(E815:G815)</f>
        <v>461</v>
      </c>
      <c r="I815" s="269">
        <f>ROUND(AVERAGE(E815:G815),0)</f>
        <v>154</v>
      </c>
      <c r="J815" s="58"/>
      <c r="K815" s="269">
        <v>154</v>
      </c>
    </row>
    <row r="816" spans="1:11" x14ac:dyDescent="0.2">
      <c r="A816" s="55">
        <v>20141019</v>
      </c>
      <c r="B816" s="55" t="s">
        <v>31</v>
      </c>
      <c r="C816" s="54">
        <v>22</v>
      </c>
      <c r="D816" s="61" t="s">
        <v>85</v>
      </c>
      <c r="E816" s="58">
        <v>145</v>
      </c>
      <c r="F816" s="58">
        <v>157</v>
      </c>
      <c r="G816" s="58">
        <v>140</v>
      </c>
      <c r="H816" s="58">
        <v>450</v>
      </c>
      <c r="I816" s="269">
        <v>150</v>
      </c>
      <c r="J816" s="58">
        <v>8</v>
      </c>
      <c r="K816" s="269">
        <v>150</v>
      </c>
    </row>
    <row r="817" spans="1:11" x14ac:dyDescent="0.2">
      <c r="A817" s="55">
        <v>20140330</v>
      </c>
      <c r="B817" s="55" t="s">
        <v>31</v>
      </c>
      <c r="C817" s="54">
        <v>22</v>
      </c>
      <c r="D817" s="61" t="s">
        <v>157</v>
      </c>
      <c r="E817" s="58">
        <v>160</v>
      </c>
      <c r="F817" s="58">
        <v>145</v>
      </c>
      <c r="G817" s="58">
        <v>122</v>
      </c>
      <c r="H817" s="58">
        <v>443</v>
      </c>
      <c r="I817" s="269">
        <v>148</v>
      </c>
      <c r="J817" s="58">
        <v>16</v>
      </c>
      <c r="K817" s="269">
        <v>148</v>
      </c>
    </row>
    <row r="818" spans="1:11" x14ac:dyDescent="0.2">
      <c r="A818" s="55">
        <v>20111106</v>
      </c>
      <c r="B818" s="55" t="s">
        <v>31</v>
      </c>
      <c r="C818" s="57">
        <v>22</v>
      </c>
      <c r="D818" s="61" t="s">
        <v>57</v>
      </c>
      <c r="E818" s="58">
        <v>124</v>
      </c>
      <c r="F818" s="58">
        <v>161</v>
      </c>
      <c r="G818" s="58">
        <v>129</v>
      </c>
      <c r="H818" s="58">
        <f>E818+F818+G818</f>
        <v>414</v>
      </c>
      <c r="I818" s="269">
        <f>AVERAGE(E818:G818)</f>
        <v>138</v>
      </c>
      <c r="J818" s="58">
        <v>8</v>
      </c>
      <c r="K818" s="269">
        <v>146</v>
      </c>
    </row>
    <row r="819" spans="1:11" x14ac:dyDescent="0.2">
      <c r="A819" s="55">
        <v>20101128</v>
      </c>
      <c r="B819" s="55" t="s">
        <v>31</v>
      </c>
      <c r="C819" s="54">
        <v>22</v>
      </c>
      <c r="D819" s="61" t="s">
        <v>7</v>
      </c>
      <c r="E819" s="58">
        <v>122</v>
      </c>
      <c r="F819" s="58">
        <v>122</v>
      </c>
      <c r="G819" s="58">
        <v>155</v>
      </c>
      <c r="H819" s="58">
        <f>SUM(E819:G819)</f>
        <v>399</v>
      </c>
      <c r="I819" s="269">
        <f>AVERAGE(E819:G819)</f>
        <v>133</v>
      </c>
      <c r="J819" s="58">
        <v>8</v>
      </c>
      <c r="K819" s="269">
        <v>141</v>
      </c>
    </row>
    <row r="820" spans="1:11" x14ac:dyDescent="0.2">
      <c r="A820" s="55">
        <v>20131124</v>
      </c>
      <c r="B820" s="55" t="s">
        <v>31</v>
      </c>
      <c r="C820" s="54">
        <v>22</v>
      </c>
      <c r="D820" s="61" t="s">
        <v>131</v>
      </c>
      <c r="E820" s="58">
        <v>117</v>
      </c>
      <c r="F820" s="58">
        <v>129</v>
      </c>
      <c r="G820" s="58">
        <v>96</v>
      </c>
      <c r="H820" s="58">
        <f>SUM(E820:G820)</f>
        <v>342</v>
      </c>
      <c r="I820" s="269">
        <f>AVERAGE(E820:G820)</f>
        <v>114</v>
      </c>
      <c r="J820" s="58"/>
      <c r="K820" s="269">
        <v>114</v>
      </c>
    </row>
    <row r="821" spans="1:11" x14ac:dyDescent="0.2">
      <c r="A821" s="55">
        <v>20130428</v>
      </c>
      <c r="B821" s="55" t="s">
        <v>31</v>
      </c>
      <c r="C821" s="54">
        <v>23</v>
      </c>
      <c r="D821" s="61" t="s">
        <v>97</v>
      </c>
      <c r="E821" s="58">
        <v>164</v>
      </c>
      <c r="F821" s="58">
        <v>145</v>
      </c>
      <c r="G821" s="58">
        <v>160</v>
      </c>
      <c r="H821" s="58">
        <v>477</v>
      </c>
      <c r="I821" s="269">
        <v>159</v>
      </c>
      <c r="J821" s="58">
        <v>8</v>
      </c>
      <c r="K821" s="269">
        <v>167</v>
      </c>
    </row>
    <row r="822" spans="1:11" x14ac:dyDescent="0.2">
      <c r="A822" s="55">
        <v>20130303</v>
      </c>
      <c r="B822" s="55" t="s">
        <v>31</v>
      </c>
      <c r="C822" s="54">
        <v>23</v>
      </c>
      <c r="D822" s="61" t="s">
        <v>47</v>
      </c>
      <c r="E822" s="58">
        <v>165</v>
      </c>
      <c r="F822" s="58">
        <v>155</v>
      </c>
      <c r="G822" s="58">
        <v>144</v>
      </c>
      <c r="H822" s="58">
        <f>SUM(E822:G822)</f>
        <v>464</v>
      </c>
      <c r="I822" s="269">
        <f>AVERAGE(E822:G822)</f>
        <v>154.66666666666666</v>
      </c>
      <c r="J822" s="58"/>
      <c r="K822" s="269">
        <v>154.66666666666666</v>
      </c>
    </row>
    <row r="823" spans="1:11" x14ac:dyDescent="0.2">
      <c r="A823" s="55">
        <v>20140223</v>
      </c>
      <c r="B823" s="55" t="s">
        <v>31</v>
      </c>
      <c r="C823" s="54">
        <v>23</v>
      </c>
      <c r="D823" s="61" t="s">
        <v>97</v>
      </c>
      <c r="E823" s="58">
        <v>163</v>
      </c>
      <c r="F823" s="58">
        <v>132</v>
      </c>
      <c r="G823" s="58">
        <v>154</v>
      </c>
      <c r="H823" s="58">
        <f>SUM(E823:G823)</f>
        <v>449</v>
      </c>
      <c r="I823" s="269">
        <f>ROUND(AVERAGE(E823:G823),0)</f>
        <v>150</v>
      </c>
      <c r="J823" s="58"/>
      <c r="K823" s="269">
        <v>150</v>
      </c>
    </row>
    <row r="824" spans="1:11" x14ac:dyDescent="0.2">
      <c r="A824" s="55">
        <v>20140330</v>
      </c>
      <c r="B824" s="55" t="s">
        <v>31</v>
      </c>
      <c r="C824" s="54">
        <v>23</v>
      </c>
      <c r="D824" s="61" t="s">
        <v>158</v>
      </c>
      <c r="E824" s="58">
        <v>125</v>
      </c>
      <c r="F824" s="58">
        <v>151</v>
      </c>
      <c r="G824" s="58">
        <v>158</v>
      </c>
      <c r="H824" s="58">
        <v>442</v>
      </c>
      <c r="I824" s="269">
        <v>147</v>
      </c>
      <c r="J824" s="58">
        <v>8</v>
      </c>
      <c r="K824" s="269">
        <v>147</v>
      </c>
    </row>
    <row r="825" spans="1:11" x14ac:dyDescent="0.2">
      <c r="A825" s="55">
        <v>20140511</v>
      </c>
      <c r="B825" s="55" t="s">
        <v>31</v>
      </c>
      <c r="C825" s="54">
        <v>23</v>
      </c>
      <c r="D825" s="61" t="s">
        <v>94</v>
      </c>
      <c r="E825" s="58">
        <v>138</v>
      </c>
      <c r="F825" s="58">
        <v>159</v>
      </c>
      <c r="G825" s="58">
        <v>134</v>
      </c>
      <c r="H825" s="58">
        <v>439</v>
      </c>
      <c r="I825" s="269">
        <v>146</v>
      </c>
      <c r="J825" s="58">
        <v>8</v>
      </c>
      <c r="K825" s="269">
        <v>146</v>
      </c>
    </row>
    <row r="826" spans="1:11" x14ac:dyDescent="0.2">
      <c r="A826" s="55">
        <v>20141019</v>
      </c>
      <c r="B826" s="55" t="s">
        <v>31</v>
      </c>
      <c r="C826" s="54">
        <v>23</v>
      </c>
      <c r="D826" s="61" t="s">
        <v>131</v>
      </c>
      <c r="E826" s="58">
        <v>137</v>
      </c>
      <c r="F826" s="58">
        <v>151</v>
      </c>
      <c r="G826" s="58">
        <v>142</v>
      </c>
      <c r="H826" s="58">
        <v>430</v>
      </c>
      <c r="I826" s="269">
        <v>143</v>
      </c>
      <c r="J826" s="58"/>
      <c r="K826" s="269">
        <v>143</v>
      </c>
    </row>
    <row r="827" spans="1:11" x14ac:dyDescent="0.2">
      <c r="A827" s="55">
        <v>20141019</v>
      </c>
      <c r="B827" s="55" t="s">
        <v>31</v>
      </c>
      <c r="C827" s="54">
        <v>23</v>
      </c>
      <c r="D827" s="61" t="s">
        <v>52</v>
      </c>
      <c r="E827" s="58">
        <v>143</v>
      </c>
      <c r="F827" s="58">
        <v>132</v>
      </c>
      <c r="G827" s="58">
        <v>164</v>
      </c>
      <c r="H827" s="58">
        <v>429</v>
      </c>
      <c r="I827" s="269">
        <v>143</v>
      </c>
      <c r="J827" s="58"/>
      <c r="K827" s="269">
        <v>143</v>
      </c>
    </row>
    <row r="828" spans="1:11" x14ac:dyDescent="0.2">
      <c r="A828" s="55">
        <v>20101128</v>
      </c>
      <c r="B828" s="55" t="s">
        <v>31</v>
      </c>
      <c r="C828" s="54">
        <v>23</v>
      </c>
      <c r="D828" s="61" t="s">
        <v>26</v>
      </c>
      <c r="E828" s="58">
        <v>108</v>
      </c>
      <c r="F828" s="58">
        <v>121</v>
      </c>
      <c r="G828" s="58">
        <v>165</v>
      </c>
      <c r="H828" s="58">
        <f>SUM(E828:G828)</f>
        <v>394</v>
      </c>
      <c r="I828" s="269">
        <f>AVERAGE(E828:G828)</f>
        <v>131.33333333333334</v>
      </c>
      <c r="J828" s="58">
        <v>8</v>
      </c>
      <c r="K828" s="269">
        <v>139.33333333333334</v>
      </c>
    </row>
    <row r="829" spans="1:11" x14ac:dyDescent="0.2">
      <c r="A829" s="55">
        <v>20131124</v>
      </c>
      <c r="B829" s="55" t="s">
        <v>31</v>
      </c>
      <c r="C829" s="54">
        <v>23</v>
      </c>
      <c r="D829" s="61" t="s">
        <v>132</v>
      </c>
      <c r="E829" s="58">
        <v>113</v>
      </c>
      <c r="F829" s="58">
        <v>130</v>
      </c>
      <c r="G829" s="58">
        <v>88</v>
      </c>
      <c r="H829" s="58">
        <f>SUM(E829:G829)</f>
        <v>331</v>
      </c>
      <c r="I829" s="269">
        <f>AVERAGE(E829:G829)</f>
        <v>110.33333333333333</v>
      </c>
      <c r="J829" s="58"/>
      <c r="K829" s="269">
        <v>110.33333333333333</v>
      </c>
    </row>
    <row r="830" spans="1:11" x14ac:dyDescent="0.2">
      <c r="A830" s="55">
        <v>20130428</v>
      </c>
      <c r="B830" s="55" t="s">
        <v>31</v>
      </c>
      <c r="C830" s="54">
        <v>24</v>
      </c>
      <c r="D830" s="61" t="s">
        <v>53</v>
      </c>
      <c r="E830" s="58">
        <v>160</v>
      </c>
      <c r="F830" s="58">
        <v>151</v>
      </c>
      <c r="G830" s="58">
        <v>162</v>
      </c>
      <c r="H830" s="58">
        <v>473</v>
      </c>
      <c r="I830" s="269">
        <v>158</v>
      </c>
      <c r="J830" s="58"/>
      <c r="K830" s="269">
        <v>158</v>
      </c>
    </row>
    <row r="831" spans="1:11" x14ac:dyDescent="0.2">
      <c r="A831" s="55">
        <v>20130303</v>
      </c>
      <c r="B831" s="55" t="s">
        <v>31</v>
      </c>
      <c r="C831" s="54">
        <v>24</v>
      </c>
      <c r="D831" s="61" t="s">
        <v>8</v>
      </c>
      <c r="E831" s="58">
        <v>148</v>
      </c>
      <c r="F831" s="58">
        <v>148</v>
      </c>
      <c r="G831" s="58">
        <v>165</v>
      </c>
      <c r="H831" s="58">
        <f>SUM(E831:G831)</f>
        <v>461</v>
      </c>
      <c r="I831" s="269">
        <f>AVERAGE(E831:G831)</f>
        <v>153.66666666666666</v>
      </c>
      <c r="J831" s="58"/>
      <c r="K831" s="269">
        <v>153.66666666666666</v>
      </c>
    </row>
    <row r="832" spans="1:11" x14ac:dyDescent="0.2">
      <c r="A832" s="55">
        <v>20140223</v>
      </c>
      <c r="B832" s="55" t="s">
        <v>31</v>
      </c>
      <c r="C832" s="54">
        <v>24</v>
      </c>
      <c r="D832" s="61" t="s">
        <v>30</v>
      </c>
      <c r="E832" s="58">
        <v>150</v>
      </c>
      <c r="F832" s="58">
        <v>150</v>
      </c>
      <c r="G832" s="58">
        <v>144</v>
      </c>
      <c r="H832" s="58">
        <f>SUM(E832:G832)</f>
        <v>444</v>
      </c>
      <c r="I832" s="269">
        <f>ROUND(AVERAGE(E832:G832),0)</f>
        <v>148</v>
      </c>
      <c r="J832" s="58"/>
      <c r="K832" s="269">
        <v>148</v>
      </c>
    </row>
    <row r="833" spans="1:11" x14ac:dyDescent="0.2">
      <c r="A833" s="55">
        <v>20140330</v>
      </c>
      <c r="B833" s="55" t="s">
        <v>31</v>
      </c>
      <c r="C833" s="54">
        <v>24</v>
      </c>
      <c r="D833" s="61" t="s">
        <v>97</v>
      </c>
      <c r="E833" s="58">
        <v>148</v>
      </c>
      <c r="F833" s="58">
        <v>120</v>
      </c>
      <c r="G833" s="58">
        <v>159</v>
      </c>
      <c r="H833" s="58">
        <v>435</v>
      </c>
      <c r="I833" s="269">
        <v>145</v>
      </c>
      <c r="J833" s="58">
        <v>8</v>
      </c>
      <c r="K833" s="269">
        <v>145</v>
      </c>
    </row>
    <row r="834" spans="1:11" x14ac:dyDescent="0.2">
      <c r="A834" s="55">
        <v>20140511</v>
      </c>
      <c r="B834" s="55" t="s">
        <v>31</v>
      </c>
      <c r="C834" s="54">
        <v>24</v>
      </c>
      <c r="D834" s="61" t="s">
        <v>123</v>
      </c>
      <c r="E834" s="58">
        <v>136</v>
      </c>
      <c r="F834" s="58">
        <v>133</v>
      </c>
      <c r="G834" s="58">
        <v>156</v>
      </c>
      <c r="H834" s="58">
        <v>433</v>
      </c>
      <c r="I834" s="269">
        <v>144</v>
      </c>
      <c r="J834" s="58">
        <v>8</v>
      </c>
      <c r="K834" s="269">
        <v>144</v>
      </c>
    </row>
    <row r="835" spans="1:11" x14ac:dyDescent="0.2">
      <c r="A835" s="55">
        <v>20140223</v>
      </c>
      <c r="B835" s="55" t="s">
        <v>31</v>
      </c>
      <c r="C835" s="54">
        <v>24</v>
      </c>
      <c r="D835" s="61" t="s">
        <v>9</v>
      </c>
      <c r="E835" s="58">
        <v>156</v>
      </c>
      <c r="F835" s="58">
        <v>145</v>
      </c>
      <c r="G835" s="58">
        <v>130</v>
      </c>
      <c r="H835" s="58">
        <f>SUM(E835:G835)</f>
        <v>431</v>
      </c>
      <c r="I835" s="269">
        <f>ROUND(AVERAGE(E835:G835),0)</f>
        <v>144</v>
      </c>
      <c r="J835" s="58"/>
      <c r="K835" s="269">
        <v>144</v>
      </c>
    </row>
    <row r="836" spans="1:11" x14ac:dyDescent="0.2">
      <c r="A836" s="55">
        <v>20101128</v>
      </c>
      <c r="B836" s="55" t="s">
        <v>31</v>
      </c>
      <c r="C836" s="54">
        <v>24</v>
      </c>
      <c r="D836" s="61" t="s">
        <v>20</v>
      </c>
      <c r="E836" s="58">
        <v>112</v>
      </c>
      <c r="F836" s="58">
        <v>157</v>
      </c>
      <c r="G836" s="58">
        <v>139</v>
      </c>
      <c r="H836" s="58">
        <f>SUM(E836:G836)</f>
        <v>408</v>
      </c>
      <c r="I836" s="269">
        <f>AVERAGE(E836:G836)</f>
        <v>136</v>
      </c>
      <c r="J836" s="58"/>
      <c r="K836" s="269">
        <v>136</v>
      </c>
    </row>
    <row r="837" spans="1:11" x14ac:dyDescent="0.2">
      <c r="A837" s="55">
        <v>20131124</v>
      </c>
      <c r="B837" s="55" t="s">
        <v>31</v>
      </c>
      <c r="C837" s="54">
        <v>24</v>
      </c>
      <c r="D837" s="61" t="s">
        <v>133</v>
      </c>
      <c r="E837" s="58">
        <v>74</v>
      </c>
      <c r="F837" s="58">
        <v>72</v>
      </c>
      <c r="G837" s="58">
        <v>117</v>
      </c>
      <c r="H837" s="58">
        <f>SUM(E837:G837)</f>
        <v>263</v>
      </c>
      <c r="I837" s="269">
        <f>AVERAGE(E837:G837)</f>
        <v>87.666666666666671</v>
      </c>
      <c r="J837" s="58"/>
      <c r="K837" s="269">
        <v>87.666666666666671</v>
      </c>
    </row>
    <row r="838" spans="1:11" x14ac:dyDescent="0.2">
      <c r="A838" s="55">
        <v>20130428</v>
      </c>
      <c r="B838" s="55" t="s">
        <v>31</v>
      </c>
      <c r="C838" s="54">
        <v>25</v>
      </c>
      <c r="D838" s="61" t="s">
        <v>118</v>
      </c>
      <c r="E838" s="58">
        <v>178</v>
      </c>
      <c r="F838" s="58">
        <v>138</v>
      </c>
      <c r="G838" s="58">
        <v>148</v>
      </c>
      <c r="H838" s="58">
        <v>472</v>
      </c>
      <c r="I838" s="269">
        <v>157</v>
      </c>
      <c r="J838" s="58">
        <v>8</v>
      </c>
      <c r="K838" s="269">
        <v>165</v>
      </c>
    </row>
    <row r="839" spans="1:11" x14ac:dyDescent="0.2">
      <c r="A839" s="55">
        <v>20130303</v>
      </c>
      <c r="B839" s="55" t="s">
        <v>31</v>
      </c>
      <c r="C839" s="54">
        <v>25</v>
      </c>
      <c r="D839" s="61" t="s">
        <v>110</v>
      </c>
      <c r="E839" s="58">
        <v>148</v>
      </c>
      <c r="F839" s="58">
        <v>160</v>
      </c>
      <c r="G839" s="58">
        <v>146</v>
      </c>
      <c r="H839" s="58">
        <f>SUM(E839:G839)</f>
        <v>454</v>
      </c>
      <c r="I839" s="269">
        <f>AVERAGE(E839:G839)</f>
        <v>151.33333333333334</v>
      </c>
      <c r="J839" s="58"/>
      <c r="K839" s="269">
        <v>151.33333333333334</v>
      </c>
    </row>
    <row r="840" spans="1:11" x14ac:dyDescent="0.2">
      <c r="A840" s="55">
        <v>20140330</v>
      </c>
      <c r="B840" s="55" t="s">
        <v>31</v>
      </c>
      <c r="C840" s="54">
        <v>25</v>
      </c>
      <c r="D840" s="61" t="s">
        <v>124</v>
      </c>
      <c r="E840" s="58">
        <v>130</v>
      </c>
      <c r="F840" s="58">
        <v>111</v>
      </c>
      <c r="G840" s="58">
        <v>191</v>
      </c>
      <c r="H840" s="58">
        <v>432</v>
      </c>
      <c r="I840" s="269">
        <v>144</v>
      </c>
      <c r="J840" s="58"/>
      <c r="K840" s="269">
        <v>144</v>
      </c>
    </row>
    <row r="841" spans="1:11" x14ac:dyDescent="0.2">
      <c r="A841" s="55">
        <v>20141019</v>
      </c>
      <c r="B841" s="55" t="s">
        <v>31</v>
      </c>
      <c r="C841" s="54">
        <v>25</v>
      </c>
      <c r="D841" s="61" t="s">
        <v>88</v>
      </c>
      <c r="E841" s="58">
        <v>136</v>
      </c>
      <c r="F841" s="58">
        <v>139</v>
      </c>
      <c r="G841" s="58">
        <v>144</v>
      </c>
      <c r="H841" s="58">
        <v>427</v>
      </c>
      <c r="I841" s="269">
        <v>142</v>
      </c>
      <c r="J841" s="58">
        <v>8</v>
      </c>
      <c r="K841" s="269">
        <v>142</v>
      </c>
    </row>
    <row r="842" spans="1:11" x14ac:dyDescent="0.2">
      <c r="A842" s="55">
        <v>20140511</v>
      </c>
      <c r="B842" s="55" t="s">
        <v>31</v>
      </c>
      <c r="C842" s="54">
        <v>25</v>
      </c>
      <c r="D842" s="61" t="s">
        <v>21</v>
      </c>
      <c r="E842" s="58">
        <v>131</v>
      </c>
      <c r="F842" s="58">
        <v>104</v>
      </c>
      <c r="G842" s="58">
        <v>134</v>
      </c>
      <c r="H842" s="58">
        <v>369</v>
      </c>
      <c r="I842" s="269">
        <v>123</v>
      </c>
      <c r="J842" s="58"/>
      <c r="K842" s="269">
        <v>123</v>
      </c>
    </row>
    <row r="843" spans="1:11" x14ac:dyDescent="0.2">
      <c r="A843" s="55">
        <v>20130428</v>
      </c>
      <c r="B843" s="55" t="s">
        <v>31</v>
      </c>
      <c r="C843" s="54">
        <v>26</v>
      </c>
      <c r="D843" s="61" t="s">
        <v>109</v>
      </c>
      <c r="E843" s="58">
        <v>143</v>
      </c>
      <c r="F843" s="58">
        <v>173</v>
      </c>
      <c r="G843" s="58">
        <v>154</v>
      </c>
      <c r="H843" s="58">
        <v>470</v>
      </c>
      <c r="I843" s="269">
        <v>157</v>
      </c>
      <c r="J843" s="58"/>
      <c r="K843" s="269">
        <v>157</v>
      </c>
    </row>
    <row r="844" spans="1:11" x14ac:dyDescent="0.2">
      <c r="A844" s="55">
        <v>20130303</v>
      </c>
      <c r="B844" s="55" t="s">
        <v>31</v>
      </c>
      <c r="C844" s="54">
        <v>26</v>
      </c>
      <c r="D844" s="61" t="s">
        <v>52</v>
      </c>
      <c r="E844" s="58">
        <v>163</v>
      </c>
      <c r="F844" s="58">
        <v>134</v>
      </c>
      <c r="G844" s="58">
        <v>152</v>
      </c>
      <c r="H844" s="58">
        <f>SUM(E844:G844)</f>
        <v>449</v>
      </c>
      <c r="I844" s="269">
        <f>AVERAGE(E844:G844)</f>
        <v>149.66666666666666</v>
      </c>
      <c r="J844" s="58"/>
      <c r="K844" s="269">
        <v>149.66666666666666</v>
      </c>
    </row>
    <row r="845" spans="1:11" x14ac:dyDescent="0.2">
      <c r="A845" s="55">
        <v>20141019</v>
      </c>
      <c r="B845" s="55" t="s">
        <v>31</v>
      </c>
      <c r="C845" s="54">
        <v>26</v>
      </c>
      <c r="D845" s="61" t="s">
        <v>165</v>
      </c>
      <c r="E845" s="58">
        <v>152</v>
      </c>
      <c r="F845" s="58">
        <v>128</v>
      </c>
      <c r="G845" s="58">
        <v>132</v>
      </c>
      <c r="H845" s="58">
        <v>420</v>
      </c>
      <c r="I845" s="269">
        <v>140</v>
      </c>
      <c r="J845" s="58">
        <v>8</v>
      </c>
      <c r="K845" s="269">
        <v>140</v>
      </c>
    </row>
    <row r="846" spans="1:11" x14ac:dyDescent="0.2">
      <c r="A846" s="55">
        <v>20140223</v>
      </c>
      <c r="B846" s="55" t="s">
        <v>31</v>
      </c>
      <c r="C846" s="54">
        <v>26</v>
      </c>
      <c r="D846" s="61" t="s">
        <v>152</v>
      </c>
      <c r="E846" s="58">
        <v>117</v>
      </c>
      <c r="F846" s="58">
        <v>174</v>
      </c>
      <c r="G846" s="58">
        <v>123</v>
      </c>
      <c r="H846" s="58">
        <f>SUM(E846:G846)</f>
        <v>414</v>
      </c>
      <c r="I846" s="269">
        <f>ROUND(AVERAGE(E846:G846),0)</f>
        <v>138</v>
      </c>
      <c r="J846" s="58"/>
      <c r="K846" s="269">
        <v>138</v>
      </c>
    </row>
    <row r="847" spans="1:11" x14ac:dyDescent="0.2">
      <c r="A847" s="55">
        <v>20140330</v>
      </c>
      <c r="B847" s="55" t="s">
        <v>31</v>
      </c>
      <c r="C847" s="54">
        <v>26</v>
      </c>
      <c r="D847" s="61" t="s">
        <v>131</v>
      </c>
      <c r="E847" s="58">
        <v>122</v>
      </c>
      <c r="F847" s="58">
        <v>139</v>
      </c>
      <c r="G847" s="58">
        <v>116</v>
      </c>
      <c r="H847" s="58">
        <v>382</v>
      </c>
      <c r="I847" s="269">
        <v>127</v>
      </c>
      <c r="J847" s="58"/>
      <c r="K847" s="269">
        <v>127</v>
      </c>
    </row>
    <row r="848" spans="1:11" x14ac:dyDescent="0.2">
      <c r="A848" s="55">
        <v>20140511</v>
      </c>
      <c r="B848" s="55" t="s">
        <v>31</v>
      </c>
      <c r="C848" s="54">
        <v>26</v>
      </c>
      <c r="D848" s="61" t="s">
        <v>124</v>
      </c>
      <c r="E848" s="58">
        <v>106</v>
      </c>
      <c r="F848" s="58">
        <v>127</v>
      </c>
      <c r="G848" s="58">
        <v>127</v>
      </c>
      <c r="H848" s="58">
        <v>360</v>
      </c>
      <c r="I848" s="269">
        <v>120</v>
      </c>
      <c r="J848" s="58"/>
      <c r="K848" s="269">
        <v>120</v>
      </c>
    </row>
    <row r="849" spans="1:11" x14ac:dyDescent="0.2">
      <c r="A849" s="55">
        <v>20130428</v>
      </c>
      <c r="B849" s="55" t="s">
        <v>31</v>
      </c>
      <c r="C849" s="54">
        <v>27</v>
      </c>
      <c r="D849" s="61" t="s">
        <v>16</v>
      </c>
      <c r="E849" s="58">
        <v>160</v>
      </c>
      <c r="F849" s="58">
        <v>134</v>
      </c>
      <c r="G849" s="58">
        <v>167</v>
      </c>
      <c r="H849" s="58">
        <v>461</v>
      </c>
      <c r="I849" s="269">
        <v>154</v>
      </c>
      <c r="J849" s="58"/>
      <c r="K849" s="269">
        <v>154</v>
      </c>
    </row>
    <row r="850" spans="1:11" x14ac:dyDescent="0.2">
      <c r="A850" s="55">
        <v>20130303</v>
      </c>
      <c r="B850" s="55" t="s">
        <v>31</v>
      </c>
      <c r="C850" s="54">
        <v>27</v>
      </c>
      <c r="D850" s="61" t="s">
        <v>56</v>
      </c>
      <c r="E850" s="58">
        <v>157</v>
      </c>
      <c r="F850" s="58">
        <v>120</v>
      </c>
      <c r="G850" s="58">
        <v>171</v>
      </c>
      <c r="H850" s="58">
        <f>SUM(E850:G850)</f>
        <v>448</v>
      </c>
      <c r="I850" s="269">
        <f>AVERAGE(E850:G850)</f>
        <v>149.33333333333334</v>
      </c>
      <c r="J850" s="58"/>
      <c r="K850" s="269">
        <v>149.33333333333334</v>
      </c>
    </row>
    <row r="851" spans="1:11" x14ac:dyDescent="0.2">
      <c r="A851" s="55">
        <v>20140223</v>
      </c>
      <c r="B851" s="55" t="s">
        <v>31</v>
      </c>
      <c r="C851" s="54">
        <v>27</v>
      </c>
      <c r="D851" s="61" t="s">
        <v>21</v>
      </c>
      <c r="E851" s="58">
        <v>113</v>
      </c>
      <c r="F851" s="58">
        <v>127</v>
      </c>
      <c r="G851" s="58">
        <v>161</v>
      </c>
      <c r="H851" s="58">
        <f>SUM(E851:G851)</f>
        <v>401</v>
      </c>
      <c r="I851" s="269">
        <f>ROUND(AVERAGE(E851:G851),0)</f>
        <v>134</v>
      </c>
      <c r="J851" s="58"/>
      <c r="K851" s="269">
        <v>134</v>
      </c>
    </row>
    <row r="852" spans="1:11" x14ac:dyDescent="0.2">
      <c r="A852" s="55">
        <v>20140330</v>
      </c>
      <c r="B852" s="55" t="s">
        <v>31</v>
      </c>
      <c r="C852" s="54">
        <v>27</v>
      </c>
      <c r="D852" s="61" t="s">
        <v>123</v>
      </c>
      <c r="E852" s="58">
        <v>122</v>
      </c>
      <c r="F852" s="58">
        <v>132</v>
      </c>
      <c r="G852" s="58">
        <v>117</v>
      </c>
      <c r="H852" s="58">
        <v>379</v>
      </c>
      <c r="I852" s="269">
        <v>126</v>
      </c>
      <c r="J852" s="58">
        <v>8</v>
      </c>
      <c r="K852" s="269">
        <v>126</v>
      </c>
    </row>
    <row r="853" spans="1:11" x14ac:dyDescent="0.2">
      <c r="A853" s="55">
        <v>20130428</v>
      </c>
      <c r="B853" s="55" t="s">
        <v>31</v>
      </c>
      <c r="C853" s="54">
        <v>28</v>
      </c>
      <c r="D853" s="61" t="s">
        <v>17</v>
      </c>
      <c r="E853" s="58">
        <v>152</v>
      </c>
      <c r="F853" s="58">
        <v>167</v>
      </c>
      <c r="G853" s="58">
        <v>140</v>
      </c>
      <c r="H853" s="58">
        <v>459</v>
      </c>
      <c r="I853" s="269">
        <v>153</v>
      </c>
      <c r="J853" s="58"/>
      <c r="K853" s="269">
        <v>153</v>
      </c>
    </row>
    <row r="854" spans="1:11" x14ac:dyDescent="0.2">
      <c r="A854" s="55">
        <v>20130303</v>
      </c>
      <c r="B854" s="55" t="s">
        <v>31</v>
      </c>
      <c r="C854" s="54">
        <v>28</v>
      </c>
      <c r="D854" s="61" t="s">
        <v>16</v>
      </c>
      <c r="E854" s="58">
        <v>164</v>
      </c>
      <c r="F854" s="58">
        <v>150</v>
      </c>
      <c r="G854" s="58">
        <v>130</v>
      </c>
      <c r="H854" s="58">
        <f>SUM(E854:G854)</f>
        <v>444</v>
      </c>
      <c r="I854" s="269">
        <f>AVERAGE(E854:G854)</f>
        <v>148</v>
      </c>
      <c r="J854" s="58"/>
      <c r="K854" s="269">
        <v>148</v>
      </c>
    </row>
    <row r="855" spans="1:11" x14ac:dyDescent="0.2">
      <c r="A855" s="55">
        <v>20140330</v>
      </c>
      <c r="B855" s="55" t="s">
        <v>31</v>
      </c>
      <c r="C855" s="54">
        <v>28</v>
      </c>
      <c r="D855" s="61" t="s">
        <v>148</v>
      </c>
      <c r="E855" s="58">
        <v>100</v>
      </c>
      <c r="F855" s="58">
        <v>123</v>
      </c>
      <c r="G855" s="58">
        <v>120</v>
      </c>
      <c r="H855" s="58">
        <v>343</v>
      </c>
      <c r="I855" s="269">
        <v>114</v>
      </c>
      <c r="J855" s="58"/>
      <c r="K855" s="269">
        <v>114</v>
      </c>
    </row>
    <row r="856" spans="1:11" x14ac:dyDescent="0.2">
      <c r="A856" s="55">
        <v>20130428</v>
      </c>
      <c r="B856" s="55" t="s">
        <v>31</v>
      </c>
      <c r="C856" s="54">
        <v>29</v>
      </c>
      <c r="D856" s="61" t="s">
        <v>8</v>
      </c>
      <c r="E856" s="58">
        <v>158</v>
      </c>
      <c r="F856" s="58">
        <v>136</v>
      </c>
      <c r="G856" s="58">
        <v>161</v>
      </c>
      <c r="H856" s="58">
        <v>455</v>
      </c>
      <c r="I856" s="269">
        <v>152</v>
      </c>
      <c r="J856" s="58"/>
      <c r="K856" s="269">
        <v>152</v>
      </c>
    </row>
    <row r="857" spans="1:11" x14ac:dyDescent="0.2">
      <c r="A857" s="55">
        <v>20130303</v>
      </c>
      <c r="B857" s="55" t="s">
        <v>31</v>
      </c>
      <c r="C857" s="54">
        <v>29</v>
      </c>
      <c r="D857" s="61" t="s">
        <v>111</v>
      </c>
      <c r="E857" s="58">
        <v>143</v>
      </c>
      <c r="F857" s="58">
        <v>143</v>
      </c>
      <c r="G857" s="58">
        <v>136</v>
      </c>
      <c r="H857" s="58">
        <f>SUM(E857:G857)</f>
        <v>422</v>
      </c>
      <c r="I857" s="269">
        <f>AVERAGE(E857:G857)</f>
        <v>140.66666666666666</v>
      </c>
      <c r="J857" s="58"/>
      <c r="K857" s="269">
        <v>140.66666666666666</v>
      </c>
    </row>
    <row r="858" spans="1:11" x14ac:dyDescent="0.2">
      <c r="A858" s="55">
        <v>20140330</v>
      </c>
      <c r="B858" s="55" t="s">
        <v>31</v>
      </c>
      <c r="C858" s="54">
        <v>29</v>
      </c>
      <c r="D858" s="61" t="s">
        <v>159</v>
      </c>
      <c r="E858" s="58">
        <v>85</v>
      </c>
      <c r="F858" s="58">
        <v>120</v>
      </c>
      <c r="G858" s="58">
        <v>68</v>
      </c>
      <c r="H858" s="58">
        <v>289</v>
      </c>
      <c r="I858" s="269">
        <v>96</v>
      </c>
      <c r="J858" s="58">
        <v>16</v>
      </c>
      <c r="K858" s="269">
        <v>96</v>
      </c>
    </row>
    <row r="859" spans="1:11" x14ac:dyDescent="0.2">
      <c r="A859" s="55">
        <v>20130428</v>
      </c>
      <c r="B859" s="55" t="s">
        <v>31</v>
      </c>
      <c r="C859" s="54">
        <v>30</v>
      </c>
      <c r="D859" s="61" t="s">
        <v>119</v>
      </c>
      <c r="E859" s="58">
        <v>137</v>
      </c>
      <c r="F859" s="58">
        <v>162</v>
      </c>
      <c r="G859" s="58">
        <v>143</v>
      </c>
      <c r="H859" s="58">
        <v>442</v>
      </c>
      <c r="I859" s="269">
        <v>147</v>
      </c>
      <c r="J859" s="58"/>
      <c r="K859" s="269">
        <v>147</v>
      </c>
    </row>
    <row r="860" spans="1:11" x14ac:dyDescent="0.2">
      <c r="A860" s="55">
        <v>20130303</v>
      </c>
      <c r="B860" s="55" t="s">
        <v>31</v>
      </c>
      <c r="C860" s="54">
        <v>30</v>
      </c>
      <c r="D860" s="61" t="s">
        <v>17</v>
      </c>
      <c r="E860" s="58">
        <v>120</v>
      </c>
      <c r="F860" s="58">
        <v>134</v>
      </c>
      <c r="G860" s="58">
        <v>162</v>
      </c>
      <c r="H860" s="58">
        <f>SUM(E860:G860)</f>
        <v>416</v>
      </c>
      <c r="I860" s="269">
        <f>AVERAGE(E860:G860)</f>
        <v>138.66666666666666</v>
      </c>
      <c r="J860" s="58"/>
      <c r="K860" s="269">
        <v>138.66666666666666</v>
      </c>
    </row>
    <row r="861" spans="1:11" x14ac:dyDescent="0.2">
      <c r="A861" s="55">
        <v>20130428</v>
      </c>
      <c r="B861" s="55" t="s">
        <v>31</v>
      </c>
      <c r="C861" s="54">
        <v>31</v>
      </c>
      <c r="D861" s="61" t="s">
        <v>55</v>
      </c>
      <c r="E861" s="58">
        <v>141</v>
      </c>
      <c r="F861" s="58">
        <v>158</v>
      </c>
      <c r="G861" s="58">
        <v>139</v>
      </c>
      <c r="H861" s="58">
        <v>438</v>
      </c>
      <c r="I861" s="269">
        <v>146</v>
      </c>
      <c r="J861" s="58"/>
      <c r="K861" s="269">
        <v>146</v>
      </c>
    </row>
    <row r="862" spans="1:11" x14ac:dyDescent="0.2">
      <c r="A862" s="55">
        <v>20130303</v>
      </c>
      <c r="B862" s="55" t="s">
        <v>31</v>
      </c>
      <c r="C862" s="54">
        <v>31</v>
      </c>
      <c r="D862" s="61" t="s">
        <v>97</v>
      </c>
      <c r="E862" s="58">
        <v>142</v>
      </c>
      <c r="F862" s="58">
        <v>138</v>
      </c>
      <c r="G862" s="58">
        <v>132</v>
      </c>
      <c r="H862" s="58">
        <f>SUM(E862:G862)</f>
        <v>412</v>
      </c>
      <c r="I862" s="269">
        <f>AVERAGE(E862:G862)</f>
        <v>137.33333333333334</v>
      </c>
      <c r="J862" s="58"/>
      <c r="K862" s="269">
        <v>137.33333333333334</v>
      </c>
    </row>
    <row r="863" spans="1:11" x14ac:dyDescent="0.2">
      <c r="A863" s="55">
        <v>20130428</v>
      </c>
      <c r="B863" s="55" t="s">
        <v>31</v>
      </c>
      <c r="C863" s="54">
        <v>32</v>
      </c>
      <c r="D863" s="61" t="s">
        <v>120</v>
      </c>
      <c r="E863" s="58">
        <v>159</v>
      </c>
      <c r="F863" s="58">
        <v>118</v>
      </c>
      <c r="G863" s="58">
        <v>135</v>
      </c>
      <c r="H863" s="58">
        <v>412</v>
      </c>
      <c r="I863" s="269">
        <v>137</v>
      </c>
      <c r="J863" s="58"/>
      <c r="K863" s="269">
        <v>137</v>
      </c>
    </row>
    <row r="864" spans="1:11" x14ac:dyDescent="0.2">
      <c r="A864" s="55">
        <v>20130303</v>
      </c>
      <c r="B864" s="55" t="s">
        <v>31</v>
      </c>
      <c r="C864" s="54">
        <v>32</v>
      </c>
      <c r="D864" s="61" t="s">
        <v>112</v>
      </c>
      <c r="E864" s="58">
        <v>110</v>
      </c>
      <c r="F864" s="58">
        <v>124</v>
      </c>
      <c r="G864" s="58">
        <v>160</v>
      </c>
      <c r="H864" s="58">
        <f>SUM(E864:G864)</f>
        <v>394</v>
      </c>
      <c r="I864" s="269">
        <f>AVERAGE(E864:G864)</f>
        <v>131.33333333333334</v>
      </c>
      <c r="J864" s="58"/>
      <c r="K864" s="269">
        <v>131.33333333333334</v>
      </c>
    </row>
    <row r="865" spans="1:11" x14ac:dyDescent="0.2">
      <c r="A865" s="55">
        <v>20130428</v>
      </c>
      <c r="B865" s="55" t="s">
        <v>31</v>
      </c>
      <c r="C865" s="54">
        <v>33</v>
      </c>
      <c r="D865" s="61" t="s">
        <v>41</v>
      </c>
      <c r="E865" s="58">
        <v>116</v>
      </c>
      <c r="F865" s="58">
        <v>129</v>
      </c>
      <c r="G865" s="58">
        <v>157</v>
      </c>
      <c r="H865" s="58">
        <f>SUM(E865:G865)</f>
        <v>402</v>
      </c>
      <c r="I865" s="269">
        <f>AVERAGE(E865:G865)</f>
        <v>134</v>
      </c>
      <c r="J865" s="58">
        <v>8</v>
      </c>
      <c r="K865" s="269">
        <v>142</v>
      </c>
    </row>
    <row r="866" spans="1:11" x14ac:dyDescent="0.2">
      <c r="A866" s="55">
        <v>20130428</v>
      </c>
      <c r="B866" s="55" t="s">
        <v>31</v>
      </c>
      <c r="C866" s="54">
        <v>34</v>
      </c>
      <c r="D866" s="61" t="s">
        <v>121</v>
      </c>
      <c r="E866" s="58">
        <v>125</v>
      </c>
      <c r="F866" s="58">
        <v>127</v>
      </c>
      <c r="G866" s="58">
        <v>143</v>
      </c>
      <c r="H866" s="58">
        <f>SUM(E866:G866)</f>
        <v>395</v>
      </c>
      <c r="I866" s="269">
        <f>AVERAGE(E866:G866)</f>
        <v>131.66666666666666</v>
      </c>
      <c r="J866" s="58">
        <v>8</v>
      </c>
      <c r="K866" s="269">
        <v>139.66666666666666</v>
      </c>
    </row>
    <row r="867" spans="1:11" x14ac:dyDescent="0.2">
      <c r="A867" s="55">
        <v>20130428</v>
      </c>
      <c r="B867" s="55" t="s">
        <v>31</v>
      </c>
      <c r="C867" s="54">
        <v>34</v>
      </c>
      <c r="D867" s="61" t="s">
        <v>80</v>
      </c>
      <c r="E867" s="58">
        <v>139</v>
      </c>
      <c r="F867" s="58">
        <v>123</v>
      </c>
      <c r="G867" s="58">
        <v>133</v>
      </c>
      <c r="H867" s="58">
        <f>SUM(E867:G867)</f>
        <v>395</v>
      </c>
      <c r="I867" s="269">
        <f>AVERAGE(E867:G867)</f>
        <v>131.66666666666666</v>
      </c>
      <c r="J867" s="58">
        <v>8</v>
      </c>
      <c r="K867" s="269">
        <v>139.66666666666666</v>
      </c>
    </row>
    <row r="868" spans="1:11" x14ac:dyDescent="0.2">
      <c r="A868" s="55">
        <v>20130428</v>
      </c>
      <c r="B868" s="55" t="s">
        <v>31</v>
      </c>
      <c r="C868" s="54">
        <v>36</v>
      </c>
      <c r="D868" s="61" t="s">
        <v>122</v>
      </c>
      <c r="E868" s="58">
        <v>106</v>
      </c>
      <c r="F868" s="58">
        <v>140</v>
      </c>
      <c r="G868" s="58">
        <v>125</v>
      </c>
      <c r="H868" s="58">
        <f>SUM(E868:G868)</f>
        <v>371</v>
      </c>
      <c r="I868" s="269">
        <f>AVERAGE(E868:G868)</f>
        <v>123.66666666666667</v>
      </c>
      <c r="J868" s="58"/>
      <c r="K868" s="269">
        <v>123.66666666666667</v>
      </c>
    </row>
  </sheetData>
  <autoFilter ref="A1:K155"/>
  <sortState ref="A1:K868">
    <sortCondition descending="1" ref="B2:B868"/>
    <sortCondition ref="C2:C868"/>
    <sortCondition descending="1" ref="H2:H868"/>
    <sortCondition ref="D2:D868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zoomScaleSheetLayoutView="100" workbookViewId="0">
      <selection activeCell="J6" sqref="J6"/>
    </sheetView>
  </sheetViews>
  <sheetFormatPr defaultRowHeight="12.75" x14ac:dyDescent="0.2"/>
  <cols>
    <col min="1" max="1" width="9.140625" style="121"/>
    <col min="2" max="2" width="20.7109375" style="121" bestFit="1" customWidth="1"/>
    <col min="3" max="8" width="9.140625" style="121"/>
    <col min="9" max="9" width="20.140625" style="121" bestFit="1" customWidth="1"/>
    <col min="10" max="16384" width="9.140625" style="121"/>
  </cols>
  <sheetData>
    <row r="1" spans="1:7" ht="20.25" x14ac:dyDescent="0.3">
      <c r="A1" s="305" t="s">
        <v>103</v>
      </c>
      <c r="B1" s="305"/>
      <c r="C1" s="305"/>
      <c r="D1" s="305"/>
      <c r="E1" s="305"/>
      <c r="F1" s="305"/>
      <c r="G1" s="305"/>
    </row>
    <row r="2" spans="1:7" ht="13.5" thickBot="1" x14ac:dyDescent="0.25"/>
    <row r="3" spans="1:7" ht="13.5" thickBot="1" x14ac:dyDescent="0.25">
      <c r="A3" s="302" t="s">
        <v>49</v>
      </c>
      <c r="B3" s="303"/>
      <c r="C3" s="303"/>
      <c r="D3" s="303"/>
      <c r="E3" s="303"/>
      <c r="F3" s="303"/>
      <c r="G3" s="303"/>
    </row>
    <row r="4" spans="1:7" ht="13.5" thickBot="1" x14ac:dyDescent="0.25">
      <c r="A4" s="122" t="s">
        <v>0</v>
      </c>
      <c r="B4" s="123" t="s">
        <v>32</v>
      </c>
      <c r="C4" s="123" t="s">
        <v>33</v>
      </c>
      <c r="D4" s="123" t="s">
        <v>3</v>
      </c>
      <c r="E4" s="123" t="s">
        <v>34</v>
      </c>
      <c r="F4" s="123" t="s">
        <v>35</v>
      </c>
      <c r="G4" s="124" t="s">
        <v>36</v>
      </c>
    </row>
    <row r="5" spans="1:7" x14ac:dyDescent="0.2">
      <c r="A5" s="157">
        <v>1</v>
      </c>
      <c r="B5" s="158" t="s">
        <v>10</v>
      </c>
      <c r="C5" s="158">
        <v>194</v>
      </c>
      <c r="D5" s="158">
        <v>205</v>
      </c>
      <c r="E5" s="158">
        <v>210</v>
      </c>
      <c r="F5" s="158">
        <v>609</v>
      </c>
      <c r="G5" s="159">
        <v>203</v>
      </c>
    </row>
    <row r="6" spans="1:7" x14ac:dyDescent="0.2">
      <c r="A6" s="160">
        <v>2</v>
      </c>
      <c r="B6" s="161" t="s">
        <v>23</v>
      </c>
      <c r="C6" s="161">
        <v>169</v>
      </c>
      <c r="D6" s="161">
        <v>190</v>
      </c>
      <c r="E6" s="161">
        <v>209</v>
      </c>
      <c r="F6" s="161">
        <v>568</v>
      </c>
      <c r="G6" s="162">
        <v>189.333333333333</v>
      </c>
    </row>
    <row r="7" spans="1:7" x14ac:dyDescent="0.2">
      <c r="A7" s="160">
        <v>3</v>
      </c>
      <c r="B7" s="161" t="s">
        <v>30</v>
      </c>
      <c r="C7" s="161">
        <v>216</v>
      </c>
      <c r="D7" s="161">
        <v>148</v>
      </c>
      <c r="E7" s="161">
        <v>199</v>
      </c>
      <c r="F7" s="161">
        <v>563</v>
      </c>
      <c r="G7" s="162">
        <v>187.666666666667</v>
      </c>
    </row>
    <row r="8" spans="1:7" x14ac:dyDescent="0.2">
      <c r="A8" s="160">
        <v>4</v>
      </c>
      <c r="B8" s="161" t="s">
        <v>19</v>
      </c>
      <c r="C8" s="161">
        <v>190</v>
      </c>
      <c r="D8" s="161">
        <v>181</v>
      </c>
      <c r="E8" s="161">
        <v>188</v>
      </c>
      <c r="F8" s="161">
        <v>559</v>
      </c>
      <c r="G8" s="162">
        <v>186.333333333333</v>
      </c>
    </row>
    <row r="9" spans="1:7" x14ac:dyDescent="0.2">
      <c r="A9" s="160">
        <v>5</v>
      </c>
      <c r="B9" s="161" t="s">
        <v>22</v>
      </c>
      <c r="C9" s="161">
        <v>154</v>
      </c>
      <c r="D9" s="161">
        <v>205</v>
      </c>
      <c r="E9" s="161">
        <v>196</v>
      </c>
      <c r="F9" s="161">
        <v>555</v>
      </c>
      <c r="G9" s="162">
        <v>185</v>
      </c>
    </row>
    <row r="10" spans="1:7" x14ac:dyDescent="0.2">
      <c r="A10" s="160">
        <v>6</v>
      </c>
      <c r="B10" s="161" t="s">
        <v>13</v>
      </c>
      <c r="C10" s="161">
        <v>197</v>
      </c>
      <c r="D10" s="161">
        <v>158</v>
      </c>
      <c r="E10" s="161">
        <v>187</v>
      </c>
      <c r="F10" s="161">
        <v>542</v>
      </c>
      <c r="G10" s="162">
        <v>180.666666666667</v>
      </c>
    </row>
    <row r="11" spans="1:7" x14ac:dyDescent="0.2">
      <c r="A11" s="125">
        <v>7</v>
      </c>
      <c r="B11" s="126" t="s">
        <v>21</v>
      </c>
      <c r="C11" s="126">
        <v>225</v>
      </c>
      <c r="D11" s="126">
        <v>153</v>
      </c>
      <c r="E11" s="126">
        <v>152</v>
      </c>
      <c r="F11" s="126">
        <v>530</v>
      </c>
      <c r="G11" s="127">
        <v>176.666666666667</v>
      </c>
    </row>
    <row r="12" spans="1:7" x14ac:dyDescent="0.2">
      <c r="A12" s="125">
        <v>8</v>
      </c>
      <c r="B12" s="126" t="s">
        <v>29</v>
      </c>
      <c r="C12" s="126">
        <v>179</v>
      </c>
      <c r="D12" s="126">
        <v>149</v>
      </c>
      <c r="E12" s="126">
        <v>174</v>
      </c>
      <c r="F12" s="126">
        <v>502</v>
      </c>
      <c r="G12" s="127">
        <v>167.333333333333</v>
      </c>
    </row>
    <row r="13" spans="1:7" x14ac:dyDescent="0.2">
      <c r="A13" s="125">
        <v>9</v>
      </c>
      <c r="B13" s="126" t="s">
        <v>15</v>
      </c>
      <c r="C13" s="126">
        <v>188</v>
      </c>
      <c r="D13" s="126">
        <v>171</v>
      </c>
      <c r="E13" s="126">
        <v>143</v>
      </c>
      <c r="F13" s="126">
        <v>502</v>
      </c>
      <c r="G13" s="127">
        <v>167.333333333333</v>
      </c>
    </row>
    <row r="14" spans="1:7" x14ac:dyDescent="0.2">
      <c r="A14" s="125">
        <v>10</v>
      </c>
      <c r="B14" s="126" t="s">
        <v>14</v>
      </c>
      <c r="C14" s="126">
        <v>219</v>
      </c>
      <c r="D14" s="126">
        <v>141</v>
      </c>
      <c r="E14" s="126">
        <v>138</v>
      </c>
      <c r="F14" s="126">
        <v>498</v>
      </c>
      <c r="G14" s="127">
        <v>166</v>
      </c>
    </row>
    <row r="15" spans="1:7" x14ac:dyDescent="0.2">
      <c r="A15" s="125">
        <v>11</v>
      </c>
      <c r="B15" s="126" t="s">
        <v>8</v>
      </c>
      <c r="C15" s="126">
        <v>178</v>
      </c>
      <c r="D15" s="126">
        <v>147</v>
      </c>
      <c r="E15" s="126">
        <v>167</v>
      </c>
      <c r="F15" s="126">
        <v>492</v>
      </c>
      <c r="G15" s="127">
        <v>164</v>
      </c>
    </row>
    <row r="16" spans="1:7" x14ac:dyDescent="0.2">
      <c r="A16" s="125">
        <v>12</v>
      </c>
      <c r="B16" s="126" t="s">
        <v>67</v>
      </c>
      <c r="C16" s="126">
        <v>134</v>
      </c>
      <c r="D16" s="126">
        <v>178</v>
      </c>
      <c r="E16" s="126">
        <v>163</v>
      </c>
      <c r="F16" s="126">
        <v>475</v>
      </c>
      <c r="G16" s="127">
        <v>158.333333333333</v>
      </c>
    </row>
    <row r="17" spans="1:7" x14ac:dyDescent="0.2">
      <c r="A17" s="125">
        <v>13</v>
      </c>
      <c r="B17" s="126" t="s">
        <v>68</v>
      </c>
      <c r="C17" s="126">
        <v>131</v>
      </c>
      <c r="D17" s="126">
        <v>162</v>
      </c>
      <c r="E17" s="126">
        <v>159</v>
      </c>
      <c r="F17" s="126">
        <v>452</v>
      </c>
      <c r="G17" s="127">
        <v>150.666666666667</v>
      </c>
    </row>
    <row r="18" spans="1:7" x14ac:dyDescent="0.2">
      <c r="A18" s="125">
        <v>14</v>
      </c>
      <c r="B18" s="126" t="s">
        <v>69</v>
      </c>
      <c r="C18" s="126">
        <v>151</v>
      </c>
      <c r="D18" s="126">
        <v>147</v>
      </c>
      <c r="E18" s="126">
        <v>148</v>
      </c>
      <c r="F18" s="126">
        <v>446</v>
      </c>
      <c r="G18" s="127">
        <v>148.666666666667</v>
      </c>
    </row>
    <row r="19" spans="1:7" x14ac:dyDescent="0.2">
      <c r="A19" s="125">
        <v>15</v>
      </c>
      <c r="B19" s="126" t="s">
        <v>16</v>
      </c>
      <c r="C19" s="126">
        <v>154</v>
      </c>
      <c r="D19" s="126">
        <v>180</v>
      </c>
      <c r="E19" s="126">
        <v>112</v>
      </c>
      <c r="F19" s="126">
        <v>446</v>
      </c>
      <c r="G19" s="127">
        <v>148.666666666667</v>
      </c>
    </row>
    <row r="20" spans="1:7" x14ac:dyDescent="0.2">
      <c r="A20" s="125">
        <v>16</v>
      </c>
      <c r="B20" s="126" t="s">
        <v>70</v>
      </c>
      <c r="C20" s="126">
        <v>154</v>
      </c>
      <c r="D20" s="126">
        <v>137</v>
      </c>
      <c r="E20" s="126">
        <v>144</v>
      </c>
      <c r="F20" s="126">
        <v>435</v>
      </c>
      <c r="G20" s="127">
        <v>145</v>
      </c>
    </row>
    <row r="21" spans="1:7" x14ac:dyDescent="0.2">
      <c r="A21" s="125">
        <v>17</v>
      </c>
      <c r="B21" s="126" t="s">
        <v>71</v>
      </c>
      <c r="C21" s="126">
        <v>124</v>
      </c>
      <c r="D21" s="126">
        <v>132</v>
      </c>
      <c r="E21" s="126">
        <v>177</v>
      </c>
      <c r="F21" s="126">
        <v>433</v>
      </c>
      <c r="G21" s="127">
        <v>144.333333333333</v>
      </c>
    </row>
    <row r="22" spans="1:7" x14ac:dyDescent="0.2">
      <c r="A22" s="125">
        <v>18</v>
      </c>
      <c r="B22" s="126" t="s">
        <v>72</v>
      </c>
      <c r="C22" s="126">
        <v>135</v>
      </c>
      <c r="D22" s="126">
        <v>162</v>
      </c>
      <c r="E22" s="126">
        <v>134</v>
      </c>
      <c r="F22" s="126">
        <v>431</v>
      </c>
      <c r="G22" s="127">
        <v>143.666666666667</v>
      </c>
    </row>
    <row r="23" spans="1:7" x14ac:dyDescent="0.2">
      <c r="A23" s="125">
        <v>19</v>
      </c>
      <c r="B23" s="126" t="s">
        <v>40</v>
      </c>
      <c r="C23" s="126">
        <v>142</v>
      </c>
      <c r="D23" s="126">
        <v>133</v>
      </c>
      <c r="E23" s="126">
        <v>140</v>
      </c>
      <c r="F23" s="126">
        <v>415</v>
      </c>
      <c r="G23" s="127">
        <v>138.333333333333</v>
      </c>
    </row>
    <row r="24" spans="1:7" x14ac:dyDescent="0.2">
      <c r="A24" s="125">
        <v>20</v>
      </c>
      <c r="B24" s="126" t="s">
        <v>73</v>
      </c>
      <c r="C24" s="126">
        <v>158</v>
      </c>
      <c r="D24" s="126">
        <v>149</v>
      </c>
      <c r="E24" s="126">
        <v>102</v>
      </c>
      <c r="F24" s="126">
        <v>409</v>
      </c>
      <c r="G24" s="127">
        <v>136.333333333333</v>
      </c>
    </row>
    <row r="25" spans="1:7" x14ac:dyDescent="0.2">
      <c r="A25" s="125">
        <v>21</v>
      </c>
      <c r="B25" s="126" t="s">
        <v>17</v>
      </c>
      <c r="C25" s="126">
        <v>120</v>
      </c>
      <c r="D25" s="126">
        <v>158</v>
      </c>
      <c r="E25" s="126">
        <v>127</v>
      </c>
      <c r="F25" s="126">
        <v>405</v>
      </c>
      <c r="G25" s="127">
        <v>135</v>
      </c>
    </row>
    <row r="26" spans="1:7" x14ac:dyDescent="0.2">
      <c r="A26" s="125">
        <v>22</v>
      </c>
      <c r="B26" s="126" t="s">
        <v>54</v>
      </c>
      <c r="C26" s="126">
        <v>126</v>
      </c>
      <c r="D26" s="126">
        <v>146</v>
      </c>
      <c r="E26" s="126">
        <v>121</v>
      </c>
      <c r="F26" s="126">
        <v>393</v>
      </c>
      <c r="G26" s="127">
        <v>131</v>
      </c>
    </row>
    <row r="27" spans="1:7" x14ac:dyDescent="0.2">
      <c r="A27" s="125">
        <v>23</v>
      </c>
      <c r="B27" s="126" t="s">
        <v>56</v>
      </c>
      <c r="C27" s="126">
        <v>105</v>
      </c>
      <c r="D27" s="126">
        <v>134</v>
      </c>
      <c r="E27" s="126">
        <v>139</v>
      </c>
      <c r="F27" s="126">
        <v>378</v>
      </c>
      <c r="G27" s="127">
        <v>126</v>
      </c>
    </row>
    <row r="28" spans="1:7" x14ac:dyDescent="0.2">
      <c r="A28" s="125">
        <v>24</v>
      </c>
      <c r="B28" s="126" t="s">
        <v>74</v>
      </c>
      <c r="C28" s="126">
        <v>106</v>
      </c>
      <c r="D28" s="126">
        <v>120</v>
      </c>
      <c r="E28" s="126">
        <v>148</v>
      </c>
      <c r="F28" s="126">
        <v>374</v>
      </c>
      <c r="G28" s="127">
        <v>124.666666666667</v>
      </c>
    </row>
    <row r="29" spans="1:7" x14ac:dyDescent="0.2">
      <c r="A29" s="125">
        <v>25</v>
      </c>
      <c r="B29" s="126" t="s">
        <v>75</v>
      </c>
      <c r="C29" s="126">
        <v>121</v>
      </c>
      <c r="D29" s="126">
        <v>131</v>
      </c>
      <c r="E29" s="126">
        <v>115</v>
      </c>
      <c r="F29" s="126">
        <v>367</v>
      </c>
      <c r="G29" s="127">
        <v>122.333333333333</v>
      </c>
    </row>
    <row r="30" spans="1:7" ht="13.5" thickBot="1" x14ac:dyDescent="0.25">
      <c r="A30" s="128">
        <v>26</v>
      </c>
      <c r="B30" s="129" t="s">
        <v>76</v>
      </c>
      <c r="C30" s="129">
        <v>87</v>
      </c>
      <c r="D30" s="129">
        <v>92</v>
      </c>
      <c r="E30" s="129">
        <v>98</v>
      </c>
      <c r="F30" s="129">
        <v>277</v>
      </c>
      <c r="G30" s="130">
        <v>92.3333333333333</v>
      </c>
    </row>
    <row r="31" spans="1:7" ht="13.5" thickBot="1" x14ac:dyDescent="0.25"/>
    <row r="32" spans="1:7" ht="13.5" thickBot="1" x14ac:dyDescent="0.25">
      <c r="A32" s="302" t="s">
        <v>44</v>
      </c>
      <c r="B32" s="303"/>
      <c r="C32" s="303"/>
      <c r="D32" s="303"/>
      <c r="E32" s="303"/>
      <c r="F32" s="303"/>
      <c r="G32" s="304"/>
    </row>
    <row r="33" spans="1:7" ht="13.5" thickBot="1" x14ac:dyDescent="0.25">
      <c r="A33" s="131" t="s">
        <v>0</v>
      </c>
      <c r="B33" s="132" t="s">
        <v>32</v>
      </c>
      <c r="C33" s="132" t="s">
        <v>33</v>
      </c>
      <c r="D33" s="132" t="s">
        <v>3</v>
      </c>
      <c r="E33" s="132"/>
      <c r="F33" s="132" t="s">
        <v>43</v>
      </c>
      <c r="G33" s="133" t="s">
        <v>36</v>
      </c>
    </row>
    <row r="34" spans="1:7" x14ac:dyDescent="0.2">
      <c r="A34" s="157">
        <v>1</v>
      </c>
      <c r="B34" s="158" t="s">
        <v>22</v>
      </c>
      <c r="C34" s="158">
        <v>191</v>
      </c>
      <c r="D34" s="158">
        <v>215</v>
      </c>
      <c r="E34" s="158"/>
      <c r="F34" s="158">
        <v>406</v>
      </c>
      <c r="G34" s="159">
        <v>203</v>
      </c>
    </row>
    <row r="35" spans="1:7" x14ac:dyDescent="0.2">
      <c r="A35" s="160">
        <v>2</v>
      </c>
      <c r="B35" s="161" t="s">
        <v>10</v>
      </c>
      <c r="C35" s="161">
        <v>235</v>
      </c>
      <c r="D35" s="161">
        <v>159</v>
      </c>
      <c r="E35" s="161"/>
      <c r="F35" s="161">
        <v>394</v>
      </c>
      <c r="G35" s="162">
        <v>197</v>
      </c>
    </row>
    <row r="36" spans="1:7" x14ac:dyDescent="0.2">
      <c r="A36" s="160">
        <v>3</v>
      </c>
      <c r="B36" s="161" t="s">
        <v>23</v>
      </c>
      <c r="C36" s="161">
        <v>186</v>
      </c>
      <c r="D36" s="161">
        <v>168</v>
      </c>
      <c r="E36" s="161"/>
      <c r="F36" s="161">
        <v>354</v>
      </c>
      <c r="G36" s="162">
        <v>177</v>
      </c>
    </row>
    <row r="37" spans="1:7" x14ac:dyDescent="0.2">
      <c r="A37" s="125">
        <v>4</v>
      </c>
      <c r="B37" s="126" t="s">
        <v>19</v>
      </c>
      <c r="C37" s="126">
        <v>168</v>
      </c>
      <c r="D37" s="126">
        <v>178</v>
      </c>
      <c r="E37" s="126"/>
      <c r="F37" s="126">
        <v>346</v>
      </c>
      <c r="G37" s="127">
        <v>173</v>
      </c>
    </row>
    <row r="38" spans="1:7" x14ac:dyDescent="0.2">
      <c r="A38" s="125">
        <v>5</v>
      </c>
      <c r="B38" s="126" t="s">
        <v>13</v>
      </c>
      <c r="C38" s="126">
        <v>129</v>
      </c>
      <c r="D38" s="126">
        <v>182</v>
      </c>
      <c r="E38" s="126"/>
      <c r="F38" s="126">
        <v>311</v>
      </c>
      <c r="G38" s="127">
        <v>155.5</v>
      </c>
    </row>
    <row r="39" spans="1:7" ht="13.5" thickBot="1" x14ac:dyDescent="0.25">
      <c r="A39" s="128">
        <v>6</v>
      </c>
      <c r="B39" s="129" t="s">
        <v>30</v>
      </c>
      <c r="C39" s="129">
        <v>177</v>
      </c>
      <c r="D39" s="129">
        <v>126</v>
      </c>
      <c r="E39" s="129"/>
      <c r="F39" s="129">
        <v>303</v>
      </c>
      <c r="G39" s="130">
        <v>151.5</v>
      </c>
    </row>
  </sheetData>
  <mergeCells count="3">
    <mergeCell ref="A3:G3"/>
    <mergeCell ref="A32:G32"/>
    <mergeCell ref="A1:G1"/>
  </mergeCells>
  <phoneticPr fontId="16" type="noConversion"/>
  <pageMargins left="0.75" right="0.75" top="1" bottom="1" header="0.5" footer="0.5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H4" sqref="H4"/>
    </sheetView>
  </sheetViews>
  <sheetFormatPr defaultRowHeight="12.75" x14ac:dyDescent="0.2"/>
  <cols>
    <col min="1" max="1" width="3" style="11" bestFit="1" customWidth="1"/>
    <col min="2" max="2" width="20.7109375" style="11" bestFit="1" customWidth="1"/>
    <col min="3" max="16384" width="9.140625" style="11"/>
  </cols>
  <sheetData>
    <row r="1" spans="1:7" x14ac:dyDescent="0.2">
      <c r="A1" s="306" t="s">
        <v>31</v>
      </c>
      <c r="B1" s="307"/>
      <c r="C1" s="307"/>
      <c r="D1" s="307"/>
      <c r="E1" s="307"/>
      <c r="F1" s="307"/>
      <c r="G1" s="308"/>
    </row>
    <row r="2" spans="1:7" x14ac:dyDescent="0.2">
      <c r="A2" s="12" t="s">
        <v>0</v>
      </c>
      <c r="B2" s="13" t="s">
        <v>32</v>
      </c>
      <c r="C2" s="13" t="s">
        <v>33</v>
      </c>
      <c r="D2" s="13" t="s">
        <v>3</v>
      </c>
      <c r="E2" s="13" t="s">
        <v>34</v>
      </c>
      <c r="F2" s="13" t="s">
        <v>35</v>
      </c>
      <c r="G2" s="14" t="s">
        <v>36</v>
      </c>
    </row>
    <row r="3" spans="1:7" x14ac:dyDescent="0.2">
      <c r="A3" s="163">
        <v>1</v>
      </c>
      <c r="B3" s="164" t="s">
        <v>22</v>
      </c>
      <c r="C3" s="164">
        <v>209</v>
      </c>
      <c r="D3" s="164">
        <v>194</v>
      </c>
      <c r="E3" s="164">
        <v>200</v>
      </c>
      <c r="F3" s="164">
        <v>603</v>
      </c>
      <c r="G3" s="165">
        <v>201</v>
      </c>
    </row>
    <row r="4" spans="1:7" x14ac:dyDescent="0.2">
      <c r="A4" s="163">
        <v>2</v>
      </c>
      <c r="B4" s="164" t="s">
        <v>15</v>
      </c>
      <c r="C4" s="164">
        <v>177</v>
      </c>
      <c r="D4" s="164">
        <v>193</v>
      </c>
      <c r="E4" s="164">
        <v>192</v>
      </c>
      <c r="F4" s="164">
        <v>562</v>
      </c>
      <c r="G4" s="165">
        <v>187.333333333333</v>
      </c>
    </row>
    <row r="5" spans="1:7" x14ac:dyDescent="0.2">
      <c r="A5" s="163">
        <v>3</v>
      </c>
      <c r="B5" s="164" t="s">
        <v>8</v>
      </c>
      <c r="C5" s="164">
        <v>233</v>
      </c>
      <c r="D5" s="164">
        <v>155</v>
      </c>
      <c r="E5" s="164">
        <v>168</v>
      </c>
      <c r="F5" s="164">
        <v>556</v>
      </c>
      <c r="G5" s="165">
        <v>185.333333333333</v>
      </c>
    </row>
    <row r="6" spans="1:7" x14ac:dyDescent="0.2">
      <c r="A6" s="163">
        <v>4</v>
      </c>
      <c r="B6" s="164" t="s">
        <v>37</v>
      </c>
      <c r="C6" s="164">
        <v>189</v>
      </c>
      <c r="D6" s="164">
        <v>202</v>
      </c>
      <c r="E6" s="164">
        <v>165</v>
      </c>
      <c r="F6" s="164">
        <v>556</v>
      </c>
      <c r="G6" s="165">
        <v>185.333333333333</v>
      </c>
    </row>
    <row r="7" spans="1:7" x14ac:dyDescent="0.2">
      <c r="A7" s="163">
        <v>5</v>
      </c>
      <c r="B7" s="164" t="s">
        <v>30</v>
      </c>
      <c r="C7" s="164">
        <v>190</v>
      </c>
      <c r="D7" s="164">
        <v>185</v>
      </c>
      <c r="E7" s="164">
        <v>180</v>
      </c>
      <c r="F7" s="164">
        <v>555</v>
      </c>
      <c r="G7" s="165">
        <v>185</v>
      </c>
    </row>
    <row r="8" spans="1:7" x14ac:dyDescent="0.2">
      <c r="A8" s="163">
        <v>6</v>
      </c>
      <c r="B8" s="164" t="s">
        <v>9</v>
      </c>
      <c r="C8" s="164">
        <v>202</v>
      </c>
      <c r="D8" s="164">
        <v>163</v>
      </c>
      <c r="E8" s="164">
        <v>190</v>
      </c>
      <c r="F8" s="164">
        <v>555</v>
      </c>
      <c r="G8" s="165">
        <v>185</v>
      </c>
    </row>
    <row r="9" spans="1:7" x14ac:dyDescent="0.2">
      <c r="A9" s="163">
        <v>7</v>
      </c>
      <c r="B9" s="164" t="s">
        <v>21</v>
      </c>
      <c r="C9" s="164">
        <v>193</v>
      </c>
      <c r="D9" s="164">
        <v>150</v>
      </c>
      <c r="E9" s="164">
        <v>210</v>
      </c>
      <c r="F9" s="164">
        <v>553</v>
      </c>
      <c r="G9" s="165">
        <v>184.333333333333</v>
      </c>
    </row>
    <row r="10" spans="1:7" x14ac:dyDescent="0.2">
      <c r="A10" s="163">
        <v>8</v>
      </c>
      <c r="B10" s="164" t="s">
        <v>25</v>
      </c>
      <c r="C10" s="164">
        <v>151</v>
      </c>
      <c r="D10" s="164">
        <v>176</v>
      </c>
      <c r="E10" s="164">
        <v>221</v>
      </c>
      <c r="F10" s="164">
        <v>548</v>
      </c>
      <c r="G10" s="165">
        <v>182.666666666667</v>
      </c>
    </row>
    <row r="11" spans="1:7" x14ac:dyDescent="0.2">
      <c r="A11" s="163">
        <v>9</v>
      </c>
      <c r="B11" s="164" t="s">
        <v>13</v>
      </c>
      <c r="C11" s="164">
        <v>201</v>
      </c>
      <c r="D11" s="164">
        <v>188</v>
      </c>
      <c r="E11" s="164">
        <v>158</v>
      </c>
      <c r="F11" s="164">
        <v>547</v>
      </c>
      <c r="G11" s="165">
        <v>182.333333333333</v>
      </c>
    </row>
    <row r="12" spans="1:7" x14ac:dyDescent="0.2">
      <c r="A12" s="163">
        <v>10</v>
      </c>
      <c r="B12" s="164" t="s">
        <v>38</v>
      </c>
      <c r="C12" s="164">
        <v>196</v>
      </c>
      <c r="D12" s="164">
        <v>190</v>
      </c>
      <c r="E12" s="164">
        <v>158</v>
      </c>
      <c r="F12" s="164">
        <v>544</v>
      </c>
      <c r="G12" s="165">
        <v>181.333333333333</v>
      </c>
    </row>
    <row r="13" spans="1:7" x14ac:dyDescent="0.2">
      <c r="A13" s="163">
        <v>11</v>
      </c>
      <c r="B13" s="164" t="s">
        <v>23</v>
      </c>
      <c r="C13" s="164">
        <v>181</v>
      </c>
      <c r="D13" s="164">
        <v>170</v>
      </c>
      <c r="E13" s="164">
        <v>188</v>
      </c>
      <c r="F13" s="164">
        <v>539</v>
      </c>
      <c r="G13" s="165">
        <v>179.666666666667</v>
      </c>
    </row>
    <row r="14" spans="1:7" x14ac:dyDescent="0.2">
      <c r="A14" s="163">
        <v>12</v>
      </c>
      <c r="B14" s="164" t="s">
        <v>10</v>
      </c>
      <c r="C14" s="164">
        <v>209</v>
      </c>
      <c r="D14" s="164">
        <v>159</v>
      </c>
      <c r="E14" s="164">
        <v>170</v>
      </c>
      <c r="F14" s="164">
        <v>538</v>
      </c>
      <c r="G14" s="165">
        <v>179.333333333333</v>
      </c>
    </row>
    <row r="15" spans="1:7" x14ac:dyDescent="0.2">
      <c r="A15" s="15">
        <v>13</v>
      </c>
      <c r="B15" s="16" t="s">
        <v>19</v>
      </c>
      <c r="C15" s="16">
        <v>149</v>
      </c>
      <c r="D15" s="16">
        <v>204</v>
      </c>
      <c r="E15" s="16">
        <v>179</v>
      </c>
      <c r="F15" s="16">
        <v>532</v>
      </c>
      <c r="G15" s="17">
        <v>177.333333333333</v>
      </c>
    </row>
    <row r="16" spans="1:7" x14ac:dyDescent="0.2">
      <c r="A16" s="15">
        <v>14</v>
      </c>
      <c r="B16" s="16" t="s">
        <v>39</v>
      </c>
      <c r="C16" s="16">
        <v>195</v>
      </c>
      <c r="D16" s="16">
        <v>154</v>
      </c>
      <c r="E16" s="16">
        <v>141</v>
      </c>
      <c r="F16" s="16">
        <v>490</v>
      </c>
      <c r="G16" s="17">
        <v>163.333333333333</v>
      </c>
    </row>
    <row r="17" spans="1:7" x14ac:dyDescent="0.2">
      <c r="A17" s="15">
        <v>15</v>
      </c>
      <c r="B17" s="16" t="s">
        <v>20</v>
      </c>
      <c r="C17" s="16">
        <v>126</v>
      </c>
      <c r="D17" s="16">
        <v>168</v>
      </c>
      <c r="E17" s="16">
        <v>168</v>
      </c>
      <c r="F17" s="16">
        <v>462</v>
      </c>
      <c r="G17" s="17">
        <v>154</v>
      </c>
    </row>
    <row r="18" spans="1:7" x14ac:dyDescent="0.2">
      <c r="A18" s="15">
        <v>16</v>
      </c>
      <c r="B18" s="16" t="s">
        <v>28</v>
      </c>
      <c r="C18" s="16">
        <v>153</v>
      </c>
      <c r="D18" s="16">
        <v>148</v>
      </c>
      <c r="E18" s="16">
        <v>158</v>
      </c>
      <c r="F18" s="16">
        <v>459</v>
      </c>
      <c r="G18" s="17">
        <v>153</v>
      </c>
    </row>
    <row r="19" spans="1:7" x14ac:dyDescent="0.2">
      <c r="A19" s="15">
        <v>17</v>
      </c>
      <c r="B19" s="16" t="s">
        <v>40</v>
      </c>
      <c r="C19" s="16">
        <v>134</v>
      </c>
      <c r="D19" s="16">
        <v>150</v>
      </c>
      <c r="E19" s="16">
        <v>166</v>
      </c>
      <c r="F19" s="16">
        <v>450</v>
      </c>
      <c r="G19" s="17">
        <v>150</v>
      </c>
    </row>
    <row r="20" spans="1:7" x14ac:dyDescent="0.2">
      <c r="A20" s="15">
        <v>18</v>
      </c>
      <c r="B20" s="16" t="s">
        <v>16</v>
      </c>
      <c r="C20" s="16">
        <v>131</v>
      </c>
      <c r="D20" s="16">
        <v>155</v>
      </c>
      <c r="E20" s="16">
        <v>148</v>
      </c>
      <c r="F20" s="16">
        <v>434</v>
      </c>
      <c r="G20" s="17">
        <v>144.666666666667</v>
      </c>
    </row>
    <row r="21" spans="1:7" x14ac:dyDescent="0.2">
      <c r="A21" s="15">
        <v>19</v>
      </c>
      <c r="B21" s="16" t="s">
        <v>14</v>
      </c>
      <c r="C21" s="16">
        <v>147</v>
      </c>
      <c r="D21" s="16">
        <v>143</v>
      </c>
      <c r="E21" s="16">
        <v>141</v>
      </c>
      <c r="F21" s="16">
        <v>431</v>
      </c>
      <c r="G21" s="17">
        <v>143.666666666667</v>
      </c>
    </row>
    <row r="22" spans="1:7" x14ac:dyDescent="0.2">
      <c r="A22" s="15">
        <v>20</v>
      </c>
      <c r="B22" s="16" t="s">
        <v>41</v>
      </c>
      <c r="C22" s="16">
        <v>114</v>
      </c>
      <c r="D22" s="16">
        <v>150</v>
      </c>
      <c r="E22" s="16">
        <v>140</v>
      </c>
      <c r="F22" s="16">
        <v>404</v>
      </c>
      <c r="G22" s="17">
        <v>134.666666666667</v>
      </c>
    </row>
    <row r="23" spans="1:7" ht="13.5" thickBot="1" x14ac:dyDescent="0.25">
      <c r="A23" s="18">
        <v>21</v>
      </c>
      <c r="B23" s="19" t="s">
        <v>7</v>
      </c>
      <c r="C23" s="19">
        <v>100</v>
      </c>
      <c r="D23" s="19">
        <v>108</v>
      </c>
      <c r="E23" s="19">
        <v>117</v>
      </c>
      <c r="F23" s="19">
        <v>325</v>
      </c>
      <c r="G23" s="20">
        <v>108.333333333333</v>
      </c>
    </row>
    <row r="24" spans="1:7" ht="13.5" thickBot="1" x14ac:dyDescent="0.25"/>
    <row r="25" spans="1:7" x14ac:dyDescent="0.2">
      <c r="A25" s="306" t="s">
        <v>42</v>
      </c>
      <c r="B25" s="307"/>
      <c r="C25" s="307"/>
      <c r="D25" s="307"/>
      <c r="E25" s="307"/>
      <c r="F25" s="307"/>
      <c r="G25" s="308"/>
    </row>
    <row r="26" spans="1:7" x14ac:dyDescent="0.2">
      <c r="A26" s="12" t="s">
        <v>0</v>
      </c>
      <c r="B26" s="13" t="s">
        <v>32</v>
      </c>
      <c r="C26" s="13" t="s">
        <v>33</v>
      </c>
      <c r="D26" s="13" t="s">
        <v>3</v>
      </c>
      <c r="E26" s="13" t="s">
        <v>34</v>
      </c>
      <c r="F26" s="13" t="s">
        <v>43</v>
      </c>
      <c r="G26" s="14" t="s">
        <v>36</v>
      </c>
    </row>
    <row r="27" spans="1:7" x14ac:dyDescent="0.2">
      <c r="A27" s="163">
        <v>1</v>
      </c>
      <c r="B27" s="164" t="s">
        <v>10</v>
      </c>
      <c r="C27" s="164">
        <v>233</v>
      </c>
      <c r="D27" s="164">
        <v>189</v>
      </c>
      <c r="E27" s="164">
        <v>207</v>
      </c>
      <c r="F27" s="164">
        <v>629</v>
      </c>
      <c r="G27" s="165">
        <v>209.666666666667</v>
      </c>
    </row>
    <row r="28" spans="1:7" x14ac:dyDescent="0.2">
      <c r="A28" s="163">
        <v>2</v>
      </c>
      <c r="B28" s="164" t="s">
        <v>15</v>
      </c>
      <c r="C28" s="164">
        <v>235</v>
      </c>
      <c r="D28" s="164">
        <v>196</v>
      </c>
      <c r="E28" s="164">
        <v>164</v>
      </c>
      <c r="F28" s="164">
        <v>595</v>
      </c>
      <c r="G28" s="165">
        <v>198.333333333333</v>
      </c>
    </row>
    <row r="29" spans="1:7" x14ac:dyDescent="0.2">
      <c r="A29" s="163">
        <v>3</v>
      </c>
      <c r="B29" s="164" t="s">
        <v>37</v>
      </c>
      <c r="C29" s="164">
        <v>171</v>
      </c>
      <c r="D29" s="164">
        <v>200</v>
      </c>
      <c r="E29" s="164">
        <v>210</v>
      </c>
      <c r="F29" s="164">
        <v>581</v>
      </c>
      <c r="G29" s="165">
        <v>193.666666666667</v>
      </c>
    </row>
    <row r="30" spans="1:7" x14ac:dyDescent="0.2">
      <c r="A30" s="163">
        <v>4</v>
      </c>
      <c r="B30" s="164" t="s">
        <v>23</v>
      </c>
      <c r="C30" s="164">
        <v>204</v>
      </c>
      <c r="D30" s="164">
        <v>174</v>
      </c>
      <c r="E30" s="164">
        <v>193</v>
      </c>
      <c r="F30" s="164">
        <v>571</v>
      </c>
      <c r="G30" s="165">
        <v>190.333333333333</v>
      </c>
    </row>
    <row r="31" spans="1:7" x14ac:dyDescent="0.2">
      <c r="A31" s="163">
        <v>5</v>
      </c>
      <c r="B31" s="164" t="s">
        <v>30</v>
      </c>
      <c r="C31" s="164">
        <v>174</v>
      </c>
      <c r="D31" s="164">
        <v>170</v>
      </c>
      <c r="E31" s="164">
        <v>210</v>
      </c>
      <c r="F31" s="164">
        <v>554</v>
      </c>
      <c r="G31" s="165">
        <v>184.666666666667</v>
      </c>
    </row>
    <row r="32" spans="1:7" x14ac:dyDescent="0.2">
      <c r="A32" s="163">
        <v>6</v>
      </c>
      <c r="B32" s="164" t="s">
        <v>13</v>
      </c>
      <c r="C32" s="164">
        <v>232</v>
      </c>
      <c r="D32" s="164">
        <v>161</v>
      </c>
      <c r="E32" s="164">
        <v>151</v>
      </c>
      <c r="F32" s="164">
        <v>544</v>
      </c>
      <c r="G32" s="165">
        <v>181.333333333333</v>
      </c>
    </row>
    <row r="33" spans="1:7" x14ac:dyDescent="0.2">
      <c r="A33" s="15">
        <v>7</v>
      </c>
      <c r="B33" s="16" t="s">
        <v>38</v>
      </c>
      <c r="C33" s="16">
        <v>171</v>
      </c>
      <c r="D33" s="16">
        <v>201</v>
      </c>
      <c r="E33" s="16">
        <v>164</v>
      </c>
      <c r="F33" s="16">
        <v>536</v>
      </c>
      <c r="G33" s="17">
        <v>178.666666666667</v>
      </c>
    </row>
    <row r="34" spans="1:7" x14ac:dyDescent="0.2">
      <c r="A34" s="15">
        <v>8</v>
      </c>
      <c r="B34" s="16" t="s">
        <v>22</v>
      </c>
      <c r="C34" s="16">
        <v>168</v>
      </c>
      <c r="D34" s="16">
        <v>185</v>
      </c>
      <c r="E34" s="16">
        <v>159</v>
      </c>
      <c r="F34" s="16">
        <v>512</v>
      </c>
      <c r="G34" s="17">
        <v>170.666666666667</v>
      </c>
    </row>
    <row r="35" spans="1:7" x14ac:dyDescent="0.2">
      <c r="A35" s="15">
        <v>9</v>
      </c>
      <c r="B35" s="16" t="s">
        <v>8</v>
      </c>
      <c r="C35" s="16">
        <v>155</v>
      </c>
      <c r="D35" s="16">
        <v>147</v>
      </c>
      <c r="E35" s="16">
        <v>210</v>
      </c>
      <c r="F35" s="16">
        <v>512</v>
      </c>
      <c r="G35" s="17">
        <v>170.666666666667</v>
      </c>
    </row>
    <row r="36" spans="1:7" x14ac:dyDescent="0.2">
      <c r="A36" s="15">
        <v>10</v>
      </c>
      <c r="B36" s="16" t="s">
        <v>9</v>
      </c>
      <c r="C36" s="16">
        <v>158</v>
      </c>
      <c r="D36" s="16">
        <v>164</v>
      </c>
      <c r="E36" s="16">
        <v>185</v>
      </c>
      <c r="F36" s="16">
        <v>507</v>
      </c>
      <c r="G36" s="17">
        <v>169</v>
      </c>
    </row>
    <row r="37" spans="1:7" x14ac:dyDescent="0.2">
      <c r="A37" s="15">
        <v>11</v>
      </c>
      <c r="B37" s="16" t="s">
        <v>25</v>
      </c>
      <c r="C37" s="16">
        <v>157</v>
      </c>
      <c r="D37" s="16">
        <v>183</v>
      </c>
      <c r="E37" s="16">
        <v>159</v>
      </c>
      <c r="F37" s="16">
        <v>499</v>
      </c>
      <c r="G37" s="17">
        <v>166.333333333333</v>
      </c>
    </row>
    <row r="38" spans="1:7" ht="13.5" thickBot="1" x14ac:dyDescent="0.25">
      <c r="A38" s="18">
        <v>12</v>
      </c>
      <c r="B38" s="19" t="s">
        <v>21</v>
      </c>
      <c r="C38" s="19">
        <v>149</v>
      </c>
      <c r="D38" s="19">
        <v>157</v>
      </c>
      <c r="E38" s="19">
        <v>181</v>
      </c>
      <c r="F38" s="19">
        <v>487</v>
      </c>
      <c r="G38" s="20">
        <v>162.333333333333</v>
      </c>
    </row>
    <row r="39" spans="1:7" ht="13.5" thickBot="1" x14ac:dyDescent="0.25"/>
    <row r="40" spans="1:7" x14ac:dyDescent="0.2">
      <c r="A40" s="306" t="s">
        <v>44</v>
      </c>
      <c r="B40" s="307"/>
      <c r="C40" s="307"/>
      <c r="D40" s="307"/>
      <c r="E40" s="307"/>
      <c r="F40" s="308"/>
    </row>
    <row r="41" spans="1:7" x14ac:dyDescent="0.2">
      <c r="A41" s="12" t="s">
        <v>0</v>
      </c>
      <c r="B41" s="13" t="s">
        <v>32</v>
      </c>
      <c r="C41" s="13" t="s">
        <v>33</v>
      </c>
      <c r="D41" s="13" t="s">
        <v>3</v>
      </c>
      <c r="E41" s="13" t="s">
        <v>43</v>
      </c>
      <c r="F41" s="14" t="s">
        <v>36</v>
      </c>
    </row>
    <row r="42" spans="1:7" x14ac:dyDescent="0.2">
      <c r="A42" s="163">
        <v>1</v>
      </c>
      <c r="B42" s="164" t="s">
        <v>30</v>
      </c>
      <c r="C42" s="164">
        <v>178</v>
      </c>
      <c r="D42" s="164">
        <v>208</v>
      </c>
      <c r="E42" s="164">
        <v>386</v>
      </c>
      <c r="F42" s="166">
        <v>193</v>
      </c>
    </row>
    <row r="43" spans="1:7" x14ac:dyDescent="0.2">
      <c r="A43" s="163">
        <v>2</v>
      </c>
      <c r="B43" s="164" t="s">
        <v>13</v>
      </c>
      <c r="C43" s="164">
        <v>175</v>
      </c>
      <c r="D43" s="164">
        <v>207</v>
      </c>
      <c r="E43" s="164">
        <v>382</v>
      </c>
      <c r="F43" s="166">
        <v>191</v>
      </c>
    </row>
    <row r="44" spans="1:7" x14ac:dyDescent="0.2">
      <c r="A44" s="163">
        <v>3</v>
      </c>
      <c r="B44" s="164" t="s">
        <v>10</v>
      </c>
      <c r="C44" s="164">
        <v>178</v>
      </c>
      <c r="D44" s="164">
        <v>171</v>
      </c>
      <c r="E44" s="164">
        <v>349</v>
      </c>
      <c r="F44" s="166">
        <v>174.5</v>
      </c>
    </row>
    <row r="45" spans="1:7" x14ac:dyDescent="0.2">
      <c r="A45" s="15">
        <v>4</v>
      </c>
      <c r="B45" s="16" t="s">
        <v>23</v>
      </c>
      <c r="C45" s="16">
        <v>160</v>
      </c>
      <c r="D45" s="16">
        <v>172</v>
      </c>
      <c r="E45" s="16">
        <v>332</v>
      </c>
      <c r="F45" s="21">
        <v>166</v>
      </c>
    </row>
    <row r="46" spans="1:7" x14ac:dyDescent="0.2">
      <c r="A46" s="15">
        <v>5</v>
      </c>
      <c r="B46" s="16" t="s">
        <v>15</v>
      </c>
      <c r="C46" s="16">
        <v>156</v>
      </c>
      <c r="D46" s="16">
        <v>162</v>
      </c>
      <c r="E46" s="16">
        <v>318</v>
      </c>
      <c r="F46" s="21">
        <v>159</v>
      </c>
    </row>
    <row r="47" spans="1:7" ht="13.5" thickBot="1" x14ac:dyDescent="0.25">
      <c r="A47" s="18">
        <v>6</v>
      </c>
      <c r="B47" s="19" t="s">
        <v>37</v>
      </c>
      <c r="C47" s="19">
        <v>141</v>
      </c>
      <c r="D47" s="19">
        <v>150</v>
      </c>
      <c r="E47" s="19">
        <v>291</v>
      </c>
      <c r="F47" s="22">
        <v>145.5</v>
      </c>
    </row>
  </sheetData>
  <mergeCells count="3">
    <mergeCell ref="A40:F40"/>
    <mergeCell ref="A25:G25"/>
    <mergeCell ref="A1:G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I6" sqref="I6"/>
    </sheetView>
  </sheetViews>
  <sheetFormatPr defaultRowHeight="12.75" x14ac:dyDescent="0.2"/>
  <cols>
    <col min="1" max="1" width="3" style="23" bestFit="1" customWidth="1"/>
    <col min="2" max="2" width="20.7109375" style="23" bestFit="1" customWidth="1"/>
    <col min="3" max="16384" width="9.140625" style="23"/>
  </cols>
  <sheetData>
    <row r="1" spans="1:7" ht="13.5" thickBot="1" x14ac:dyDescent="0.25">
      <c r="A1" s="309" t="s">
        <v>31</v>
      </c>
      <c r="B1" s="312"/>
      <c r="C1" s="312"/>
      <c r="D1" s="312"/>
      <c r="E1" s="312"/>
      <c r="F1" s="312"/>
      <c r="G1" s="313"/>
    </row>
    <row r="2" spans="1:7" x14ac:dyDescent="0.2">
      <c r="A2" s="24" t="s">
        <v>0</v>
      </c>
      <c r="B2" s="25" t="s">
        <v>32</v>
      </c>
      <c r="C2" s="26" t="s">
        <v>33</v>
      </c>
      <c r="D2" s="26" t="s">
        <v>3</v>
      </c>
      <c r="E2" s="26" t="s">
        <v>34</v>
      </c>
      <c r="F2" s="26" t="s">
        <v>35</v>
      </c>
      <c r="G2" s="27" t="s">
        <v>36</v>
      </c>
    </row>
    <row r="3" spans="1:7" x14ac:dyDescent="0.2">
      <c r="A3" s="167">
        <v>1</v>
      </c>
      <c r="B3" s="168" t="s">
        <v>45</v>
      </c>
      <c r="C3" s="169">
        <v>149</v>
      </c>
      <c r="D3" s="169">
        <v>180</v>
      </c>
      <c r="E3" s="169">
        <v>233</v>
      </c>
      <c r="F3" s="169">
        <f t="shared" ref="F3:F17" si="0">SUM(C3:E3)</f>
        <v>562</v>
      </c>
      <c r="G3" s="170">
        <f t="shared" ref="G3:G17" si="1">F3/3</f>
        <v>187.33333333333334</v>
      </c>
    </row>
    <row r="4" spans="1:7" x14ac:dyDescent="0.2">
      <c r="A4" s="167">
        <v>2</v>
      </c>
      <c r="B4" s="168" t="s">
        <v>15</v>
      </c>
      <c r="C4" s="169">
        <v>169</v>
      </c>
      <c r="D4" s="169">
        <v>177</v>
      </c>
      <c r="E4" s="169">
        <v>193</v>
      </c>
      <c r="F4" s="169">
        <f t="shared" si="0"/>
        <v>539</v>
      </c>
      <c r="G4" s="170">
        <f t="shared" si="1"/>
        <v>179.66666666666666</v>
      </c>
    </row>
    <row r="5" spans="1:7" x14ac:dyDescent="0.2">
      <c r="A5" s="167">
        <v>3</v>
      </c>
      <c r="B5" s="168" t="s">
        <v>14</v>
      </c>
      <c r="C5" s="169">
        <v>163</v>
      </c>
      <c r="D5" s="169">
        <v>166</v>
      </c>
      <c r="E5" s="169">
        <v>201</v>
      </c>
      <c r="F5" s="169">
        <f t="shared" si="0"/>
        <v>530</v>
      </c>
      <c r="G5" s="170">
        <f t="shared" si="1"/>
        <v>176.66666666666666</v>
      </c>
    </row>
    <row r="6" spans="1:7" x14ac:dyDescent="0.2">
      <c r="A6" s="167">
        <v>4</v>
      </c>
      <c r="B6" s="168" t="s">
        <v>39</v>
      </c>
      <c r="C6" s="169">
        <v>172</v>
      </c>
      <c r="D6" s="169">
        <v>161</v>
      </c>
      <c r="E6" s="169">
        <v>180</v>
      </c>
      <c r="F6" s="169">
        <f t="shared" si="0"/>
        <v>513</v>
      </c>
      <c r="G6" s="170">
        <f t="shared" si="1"/>
        <v>171</v>
      </c>
    </row>
    <row r="7" spans="1:7" x14ac:dyDescent="0.2">
      <c r="A7" s="167">
        <v>5</v>
      </c>
      <c r="B7" s="168" t="s">
        <v>13</v>
      </c>
      <c r="C7" s="169">
        <v>183</v>
      </c>
      <c r="D7" s="169">
        <v>162</v>
      </c>
      <c r="E7" s="169">
        <v>164</v>
      </c>
      <c r="F7" s="169">
        <f t="shared" si="0"/>
        <v>509</v>
      </c>
      <c r="G7" s="170">
        <f t="shared" si="1"/>
        <v>169.66666666666666</v>
      </c>
    </row>
    <row r="8" spans="1:7" x14ac:dyDescent="0.2">
      <c r="A8" s="167">
        <v>6</v>
      </c>
      <c r="B8" s="168" t="s">
        <v>22</v>
      </c>
      <c r="C8" s="169">
        <v>169</v>
      </c>
      <c r="D8" s="169">
        <v>166</v>
      </c>
      <c r="E8" s="169">
        <v>174</v>
      </c>
      <c r="F8" s="169">
        <f t="shared" si="0"/>
        <v>509</v>
      </c>
      <c r="G8" s="170">
        <f t="shared" si="1"/>
        <v>169.66666666666666</v>
      </c>
    </row>
    <row r="9" spans="1:7" x14ac:dyDescent="0.2">
      <c r="A9" s="167">
        <v>7</v>
      </c>
      <c r="B9" s="168" t="s">
        <v>12</v>
      </c>
      <c r="C9" s="169">
        <v>170</v>
      </c>
      <c r="D9" s="169">
        <v>167</v>
      </c>
      <c r="E9" s="169">
        <v>145</v>
      </c>
      <c r="F9" s="169">
        <f t="shared" si="0"/>
        <v>482</v>
      </c>
      <c r="G9" s="170">
        <f t="shared" si="1"/>
        <v>160.66666666666666</v>
      </c>
    </row>
    <row r="10" spans="1:7" x14ac:dyDescent="0.2">
      <c r="A10" s="167">
        <v>8</v>
      </c>
      <c r="B10" s="168" t="s">
        <v>9</v>
      </c>
      <c r="C10" s="169">
        <v>155</v>
      </c>
      <c r="D10" s="169">
        <v>164</v>
      </c>
      <c r="E10" s="169">
        <v>186</v>
      </c>
      <c r="F10" s="169">
        <f t="shared" si="0"/>
        <v>505</v>
      </c>
      <c r="G10" s="170">
        <f t="shared" si="1"/>
        <v>168.33333333333334</v>
      </c>
    </row>
    <row r="11" spans="1:7" x14ac:dyDescent="0.2">
      <c r="A11" s="167">
        <v>9</v>
      </c>
      <c r="B11" s="168" t="s">
        <v>46</v>
      </c>
      <c r="C11" s="169">
        <v>154</v>
      </c>
      <c r="D11" s="169">
        <v>191</v>
      </c>
      <c r="E11" s="169">
        <v>160</v>
      </c>
      <c r="F11" s="169">
        <f t="shared" si="0"/>
        <v>505</v>
      </c>
      <c r="G11" s="170">
        <f t="shared" si="1"/>
        <v>168.33333333333334</v>
      </c>
    </row>
    <row r="12" spans="1:7" x14ac:dyDescent="0.2">
      <c r="A12" s="167">
        <v>10</v>
      </c>
      <c r="B12" s="168" t="s">
        <v>21</v>
      </c>
      <c r="C12" s="169">
        <v>141</v>
      </c>
      <c r="D12" s="169">
        <v>150</v>
      </c>
      <c r="E12" s="169">
        <v>211</v>
      </c>
      <c r="F12" s="169">
        <f t="shared" si="0"/>
        <v>502</v>
      </c>
      <c r="G12" s="170">
        <f t="shared" si="1"/>
        <v>167.33333333333334</v>
      </c>
    </row>
    <row r="13" spans="1:7" x14ac:dyDescent="0.2">
      <c r="A13" s="167">
        <v>11</v>
      </c>
      <c r="B13" s="168" t="s">
        <v>8</v>
      </c>
      <c r="C13" s="169">
        <v>177</v>
      </c>
      <c r="D13" s="169">
        <v>165</v>
      </c>
      <c r="E13" s="169">
        <v>159</v>
      </c>
      <c r="F13" s="169">
        <f t="shared" si="0"/>
        <v>501</v>
      </c>
      <c r="G13" s="170">
        <f t="shared" si="1"/>
        <v>167</v>
      </c>
    </row>
    <row r="14" spans="1:7" x14ac:dyDescent="0.2">
      <c r="A14" s="167">
        <v>12</v>
      </c>
      <c r="B14" s="168" t="s">
        <v>16</v>
      </c>
      <c r="C14" s="169">
        <v>199</v>
      </c>
      <c r="D14" s="169">
        <v>152</v>
      </c>
      <c r="E14" s="169">
        <v>147</v>
      </c>
      <c r="F14" s="169">
        <f t="shared" si="0"/>
        <v>498</v>
      </c>
      <c r="G14" s="170">
        <f t="shared" si="1"/>
        <v>166</v>
      </c>
    </row>
    <row r="15" spans="1:7" x14ac:dyDescent="0.2">
      <c r="A15" s="28">
        <v>13</v>
      </c>
      <c r="B15" s="29" t="s">
        <v>47</v>
      </c>
      <c r="C15" s="30">
        <v>159</v>
      </c>
      <c r="D15" s="30">
        <v>137</v>
      </c>
      <c r="E15" s="30">
        <v>176</v>
      </c>
      <c r="F15" s="30">
        <f t="shared" si="0"/>
        <v>472</v>
      </c>
      <c r="G15" s="31">
        <f t="shared" si="1"/>
        <v>157.33333333333334</v>
      </c>
    </row>
    <row r="16" spans="1:7" x14ac:dyDescent="0.2">
      <c r="A16" s="28">
        <v>14</v>
      </c>
      <c r="B16" s="29" t="s">
        <v>27</v>
      </c>
      <c r="C16" s="30">
        <v>164</v>
      </c>
      <c r="D16" s="30">
        <v>158</v>
      </c>
      <c r="E16" s="30">
        <v>176</v>
      </c>
      <c r="F16" s="30">
        <f t="shared" si="0"/>
        <v>498</v>
      </c>
      <c r="G16" s="31">
        <f t="shared" si="1"/>
        <v>166</v>
      </c>
    </row>
    <row r="17" spans="1:7" ht="13.5" thickBot="1" x14ac:dyDescent="0.25">
      <c r="A17" s="28">
        <v>15</v>
      </c>
      <c r="B17" s="32" t="s">
        <v>29</v>
      </c>
      <c r="C17" s="33">
        <v>145</v>
      </c>
      <c r="D17" s="33">
        <v>169</v>
      </c>
      <c r="E17" s="33">
        <v>160</v>
      </c>
      <c r="F17" s="33">
        <f t="shared" si="0"/>
        <v>474</v>
      </c>
      <c r="G17" s="34">
        <f t="shared" si="1"/>
        <v>158</v>
      </c>
    </row>
    <row r="18" spans="1:7" ht="13.5" thickBot="1" x14ac:dyDescent="0.25"/>
    <row r="19" spans="1:7" x14ac:dyDescent="0.2">
      <c r="A19" s="309" t="s">
        <v>42</v>
      </c>
      <c r="B19" s="310"/>
      <c r="C19" s="310"/>
      <c r="D19" s="310"/>
      <c r="E19" s="310"/>
      <c r="F19" s="310"/>
      <c r="G19" s="311"/>
    </row>
    <row r="20" spans="1:7" x14ac:dyDescent="0.2">
      <c r="A20" s="35" t="s">
        <v>0</v>
      </c>
      <c r="B20" s="36" t="s">
        <v>32</v>
      </c>
      <c r="C20" s="36" t="s">
        <v>33</v>
      </c>
      <c r="D20" s="36" t="s">
        <v>3</v>
      </c>
      <c r="E20" s="36" t="s">
        <v>34</v>
      </c>
      <c r="F20" s="36" t="s">
        <v>43</v>
      </c>
      <c r="G20" s="37" t="s">
        <v>36</v>
      </c>
    </row>
    <row r="21" spans="1:7" x14ac:dyDescent="0.2">
      <c r="A21" s="168">
        <v>1</v>
      </c>
      <c r="B21" s="169" t="s">
        <v>22</v>
      </c>
      <c r="C21" s="169">
        <v>224</v>
      </c>
      <c r="D21" s="169">
        <v>196</v>
      </c>
      <c r="E21" s="169">
        <v>170</v>
      </c>
      <c r="F21" s="169">
        <f t="shared" ref="F21:F32" si="2">SUM(C21:E21)</f>
        <v>590</v>
      </c>
      <c r="G21" s="170">
        <f t="shared" ref="G21:G32" si="3">F21/3</f>
        <v>196.66666666666666</v>
      </c>
    </row>
    <row r="22" spans="1:7" x14ac:dyDescent="0.2">
      <c r="A22" s="168">
        <v>2</v>
      </c>
      <c r="B22" s="169" t="s">
        <v>24</v>
      </c>
      <c r="C22" s="169">
        <v>173</v>
      </c>
      <c r="D22" s="169">
        <v>224</v>
      </c>
      <c r="E22" s="169">
        <v>155</v>
      </c>
      <c r="F22" s="169">
        <f t="shared" si="2"/>
        <v>552</v>
      </c>
      <c r="G22" s="170">
        <f t="shared" si="3"/>
        <v>184</v>
      </c>
    </row>
    <row r="23" spans="1:7" x14ac:dyDescent="0.2">
      <c r="A23" s="168">
        <v>3</v>
      </c>
      <c r="B23" s="169" t="s">
        <v>14</v>
      </c>
      <c r="C23" s="169">
        <v>182</v>
      </c>
      <c r="D23" s="169">
        <v>195</v>
      </c>
      <c r="E23" s="169">
        <v>170</v>
      </c>
      <c r="F23" s="169">
        <f t="shared" si="2"/>
        <v>547</v>
      </c>
      <c r="G23" s="170">
        <f t="shared" si="3"/>
        <v>182.33333333333334</v>
      </c>
    </row>
    <row r="24" spans="1:7" x14ac:dyDescent="0.2">
      <c r="A24" s="168">
        <v>4</v>
      </c>
      <c r="B24" s="169" t="s">
        <v>13</v>
      </c>
      <c r="C24" s="169">
        <v>189</v>
      </c>
      <c r="D24" s="169">
        <v>175</v>
      </c>
      <c r="E24" s="169">
        <v>173</v>
      </c>
      <c r="F24" s="169">
        <f t="shared" si="2"/>
        <v>537</v>
      </c>
      <c r="G24" s="170">
        <f t="shared" si="3"/>
        <v>179</v>
      </c>
    </row>
    <row r="25" spans="1:7" x14ac:dyDescent="0.2">
      <c r="A25" s="168">
        <v>5</v>
      </c>
      <c r="B25" s="169" t="s">
        <v>12</v>
      </c>
      <c r="C25" s="169">
        <v>172</v>
      </c>
      <c r="D25" s="169">
        <v>172</v>
      </c>
      <c r="E25" s="169">
        <v>182</v>
      </c>
      <c r="F25" s="169">
        <f t="shared" si="2"/>
        <v>526</v>
      </c>
      <c r="G25" s="170">
        <f t="shared" si="3"/>
        <v>175.33333333333334</v>
      </c>
    </row>
    <row r="26" spans="1:7" x14ac:dyDescent="0.2">
      <c r="A26" s="168">
        <v>6</v>
      </c>
      <c r="B26" s="169" t="s">
        <v>9</v>
      </c>
      <c r="C26" s="169">
        <v>179</v>
      </c>
      <c r="D26" s="169">
        <v>173</v>
      </c>
      <c r="E26" s="169">
        <v>171</v>
      </c>
      <c r="F26" s="169">
        <f t="shared" si="2"/>
        <v>523</v>
      </c>
      <c r="G26" s="170">
        <f t="shared" si="3"/>
        <v>174.33333333333334</v>
      </c>
    </row>
    <row r="27" spans="1:7" x14ac:dyDescent="0.2">
      <c r="A27" s="29">
        <v>7</v>
      </c>
      <c r="B27" s="30" t="s">
        <v>21</v>
      </c>
      <c r="C27" s="30">
        <v>179</v>
      </c>
      <c r="D27" s="30">
        <v>181</v>
      </c>
      <c r="E27" s="30">
        <v>163</v>
      </c>
      <c r="F27" s="30">
        <f t="shared" si="2"/>
        <v>523</v>
      </c>
      <c r="G27" s="31">
        <f t="shared" si="3"/>
        <v>174.33333333333334</v>
      </c>
    </row>
    <row r="28" spans="1:7" x14ac:dyDescent="0.2">
      <c r="A28" s="29">
        <v>8</v>
      </c>
      <c r="B28" s="30" t="s">
        <v>15</v>
      </c>
      <c r="C28" s="30">
        <v>180</v>
      </c>
      <c r="D28" s="30">
        <v>168</v>
      </c>
      <c r="E28" s="30">
        <v>158</v>
      </c>
      <c r="F28" s="30">
        <f t="shared" si="2"/>
        <v>506</v>
      </c>
      <c r="G28" s="31">
        <f t="shared" si="3"/>
        <v>168.66666666666666</v>
      </c>
    </row>
    <row r="29" spans="1:7" x14ac:dyDescent="0.2">
      <c r="A29" s="29">
        <v>9</v>
      </c>
      <c r="B29" s="30" t="s">
        <v>8</v>
      </c>
      <c r="C29" s="30">
        <v>174</v>
      </c>
      <c r="D29" s="30">
        <v>180</v>
      </c>
      <c r="E29" s="30">
        <v>149</v>
      </c>
      <c r="F29" s="30">
        <f t="shared" si="2"/>
        <v>503</v>
      </c>
      <c r="G29" s="31">
        <f t="shared" si="3"/>
        <v>167.66666666666666</v>
      </c>
    </row>
    <row r="30" spans="1:7" x14ac:dyDescent="0.2">
      <c r="A30" s="29">
        <v>10</v>
      </c>
      <c r="B30" s="30" t="s">
        <v>46</v>
      </c>
      <c r="C30" s="30">
        <v>156</v>
      </c>
      <c r="D30" s="30">
        <v>163</v>
      </c>
      <c r="E30" s="30">
        <v>171</v>
      </c>
      <c r="F30" s="30">
        <f t="shared" si="2"/>
        <v>490</v>
      </c>
      <c r="G30" s="31">
        <f t="shared" si="3"/>
        <v>163.33333333333334</v>
      </c>
    </row>
    <row r="31" spans="1:7" x14ac:dyDescent="0.2">
      <c r="A31" s="29">
        <v>11</v>
      </c>
      <c r="B31" s="30" t="s">
        <v>48</v>
      </c>
      <c r="C31" s="30">
        <v>144</v>
      </c>
      <c r="D31" s="30">
        <v>150</v>
      </c>
      <c r="E31" s="30">
        <v>150</v>
      </c>
      <c r="F31" s="30">
        <f t="shared" si="2"/>
        <v>444</v>
      </c>
      <c r="G31" s="31">
        <f t="shared" si="3"/>
        <v>148</v>
      </c>
    </row>
    <row r="32" spans="1:7" ht="13.5" thickBot="1" x14ac:dyDescent="0.25">
      <c r="A32" s="32">
        <v>12</v>
      </c>
      <c r="B32" s="33" t="s">
        <v>16</v>
      </c>
      <c r="C32" s="33">
        <v>156</v>
      </c>
      <c r="D32" s="33">
        <v>151</v>
      </c>
      <c r="E32" s="33">
        <v>133</v>
      </c>
      <c r="F32" s="33">
        <f t="shared" si="2"/>
        <v>440</v>
      </c>
      <c r="G32" s="34">
        <f t="shared" si="3"/>
        <v>146.66666666666666</v>
      </c>
    </row>
    <row r="33" spans="1:6" ht="13.5" thickBot="1" x14ac:dyDescent="0.25"/>
    <row r="34" spans="1:6" x14ac:dyDescent="0.2">
      <c r="A34" s="309" t="s">
        <v>44</v>
      </c>
      <c r="B34" s="310"/>
      <c r="C34" s="310"/>
      <c r="D34" s="310"/>
      <c r="E34" s="310"/>
      <c r="F34" s="311"/>
    </row>
    <row r="35" spans="1:6" x14ac:dyDescent="0.2">
      <c r="A35" s="35" t="s">
        <v>0</v>
      </c>
      <c r="B35" s="36" t="s">
        <v>32</v>
      </c>
      <c r="C35" s="36" t="s">
        <v>33</v>
      </c>
      <c r="D35" s="36" t="s">
        <v>3</v>
      </c>
      <c r="E35" s="36" t="s">
        <v>43</v>
      </c>
      <c r="F35" s="37" t="s">
        <v>36</v>
      </c>
    </row>
    <row r="36" spans="1:6" x14ac:dyDescent="0.2">
      <c r="A36" s="168">
        <v>1</v>
      </c>
      <c r="B36" s="169" t="s">
        <v>22</v>
      </c>
      <c r="C36" s="169">
        <v>180</v>
      </c>
      <c r="D36" s="169">
        <v>209</v>
      </c>
      <c r="E36" s="169">
        <f t="shared" ref="E36:E41" si="4">SUM(C36:D36)</f>
        <v>389</v>
      </c>
      <c r="F36" s="171">
        <f t="shared" ref="F36:F41" si="5">E36/2</f>
        <v>194.5</v>
      </c>
    </row>
    <row r="37" spans="1:6" x14ac:dyDescent="0.2">
      <c r="A37" s="168">
        <v>2</v>
      </c>
      <c r="B37" s="169" t="s">
        <v>13</v>
      </c>
      <c r="C37" s="169">
        <v>175</v>
      </c>
      <c r="D37" s="169">
        <v>181</v>
      </c>
      <c r="E37" s="169">
        <f t="shared" si="4"/>
        <v>356</v>
      </c>
      <c r="F37" s="171">
        <f t="shared" si="5"/>
        <v>178</v>
      </c>
    </row>
    <row r="38" spans="1:6" x14ac:dyDescent="0.2">
      <c r="A38" s="168">
        <v>3</v>
      </c>
      <c r="B38" s="169" t="s">
        <v>14</v>
      </c>
      <c r="C38" s="169">
        <v>172</v>
      </c>
      <c r="D38" s="169">
        <v>180</v>
      </c>
      <c r="E38" s="169">
        <f t="shared" si="4"/>
        <v>352</v>
      </c>
      <c r="F38" s="171">
        <f t="shared" si="5"/>
        <v>176</v>
      </c>
    </row>
    <row r="39" spans="1:6" x14ac:dyDescent="0.2">
      <c r="A39" s="29">
        <v>4</v>
      </c>
      <c r="B39" s="30" t="s">
        <v>12</v>
      </c>
      <c r="C39" s="30">
        <v>138</v>
      </c>
      <c r="D39" s="30">
        <v>207</v>
      </c>
      <c r="E39" s="30">
        <f t="shared" si="4"/>
        <v>345</v>
      </c>
      <c r="F39" s="38">
        <f t="shared" si="5"/>
        <v>172.5</v>
      </c>
    </row>
    <row r="40" spans="1:6" x14ac:dyDescent="0.2">
      <c r="A40" s="29">
        <v>5</v>
      </c>
      <c r="B40" s="30" t="s">
        <v>24</v>
      </c>
      <c r="C40" s="30">
        <v>169</v>
      </c>
      <c r="D40" s="30">
        <v>137</v>
      </c>
      <c r="E40" s="30">
        <f t="shared" si="4"/>
        <v>306</v>
      </c>
      <c r="F40" s="38">
        <f t="shared" si="5"/>
        <v>153</v>
      </c>
    </row>
    <row r="41" spans="1:6" ht="13.5" thickBot="1" x14ac:dyDescent="0.25">
      <c r="A41" s="32">
        <v>6</v>
      </c>
      <c r="B41" s="33" t="s">
        <v>9</v>
      </c>
      <c r="C41" s="33">
        <v>132</v>
      </c>
      <c r="D41" s="33">
        <v>148</v>
      </c>
      <c r="E41" s="33">
        <f t="shared" si="4"/>
        <v>280</v>
      </c>
      <c r="F41" s="39">
        <f t="shared" si="5"/>
        <v>140</v>
      </c>
    </row>
  </sheetData>
  <mergeCells count="3">
    <mergeCell ref="A34:F34"/>
    <mergeCell ref="A19:G19"/>
    <mergeCell ref="A1:G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2" workbookViewId="0">
      <selection activeCell="H39" sqref="H39"/>
    </sheetView>
  </sheetViews>
  <sheetFormatPr defaultColWidth="11.5703125" defaultRowHeight="12.75" x14ac:dyDescent="0.2"/>
  <cols>
    <col min="1" max="1" width="4.7109375" style="40" customWidth="1"/>
    <col min="2" max="2" width="22.5703125" style="40" customWidth="1"/>
    <col min="3" max="3" width="8.7109375" style="40" customWidth="1"/>
    <col min="4" max="4" width="8.5703125" style="40" customWidth="1"/>
    <col min="5" max="5" width="9.28515625" style="40" bestFit="1" customWidth="1"/>
    <col min="6" max="6" width="11.5703125" style="40" bestFit="1" customWidth="1"/>
    <col min="7" max="7" width="10.5703125" style="40" customWidth="1"/>
    <col min="8" max="8" width="11.140625" style="40" customWidth="1"/>
    <col min="9" max="9" width="8.42578125" style="40" customWidth="1"/>
    <col min="10" max="10" width="10.140625" style="40" customWidth="1"/>
    <col min="11" max="16384" width="11.5703125" style="40"/>
  </cols>
  <sheetData>
    <row r="1" spans="1:14" ht="18" x14ac:dyDescent="0.25">
      <c r="A1" s="314" t="s">
        <v>49</v>
      </c>
      <c r="B1" s="314"/>
      <c r="C1" s="314"/>
      <c r="D1" s="314"/>
      <c r="E1" s="314"/>
      <c r="F1" s="314"/>
      <c r="G1" s="314"/>
      <c r="H1" s="314"/>
      <c r="I1" s="314"/>
    </row>
    <row r="2" spans="1:14" ht="15.75" x14ac:dyDescent="0.25">
      <c r="A2" s="41" t="s">
        <v>0</v>
      </c>
      <c r="B2" s="41" t="s">
        <v>32</v>
      </c>
      <c r="C2" s="41" t="s">
        <v>33</v>
      </c>
      <c r="D2" s="41" t="s">
        <v>3</v>
      </c>
      <c r="E2" s="41" t="s">
        <v>34</v>
      </c>
      <c r="F2" s="41" t="s">
        <v>35</v>
      </c>
      <c r="G2" s="41" t="s">
        <v>36</v>
      </c>
      <c r="H2" s="41" t="s">
        <v>50</v>
      </c>
      <c r="I2" s="41" t="s">
        <v>51</v>
      </c>
      <c r="J2" s="42"/>
      <c r="K2" s="42"/>
      <c r="L2" s="42"/>
      <c r="M2" s="42"/>
      <c r="N2" s="42"/>
    </row>
    <row r="3" spans="1:14" ht="15.75" x14ac:dyDescent="0.25">
      <c r="A3" s="172">
        <v>1</v>
      </c>
      <c r="B3" s="173" t="s">
        <v>52</v>
      </c>
      <c r="C3" s="174">
        <v>136</v>
      </c>
      <c r="D3" s="174">
        <v>218</v>
      </c>
      <c r="E3" s="174">
        <v>190</v>
      </c>
      <c r="F3" s="175">
        <f t="shared" ref="F3:F24" si="0">C3+D3+E3</f>
        <v>544</v>
      </c>
      <c r="G3" s="175">
        <f t="shared" ref="G3:G24" si="1">F3/3</f>
        <v>181.33333333333334</v>
      </c>
      <c r="H3" s="172">
        <v>8</v>
      </c>
      <c r="I3" s="175">
        <f t="shared" ref="I3:I24" si="2">G3+H3</f>
        <v>189.33333333333334</v>
      </c>
      <c r="J3" s="47"/>
      <c r="K3" s="47"/>
      <c r="L3" s="47"/>
      <c r="M3" s="48"/>
      <c r="N3" s="48"/>
    </row>
    <row r="4" spans="1:14" ht="15.75" x14ac:dyDescent="0.25">
      <c r="A4" s="172">
        <v>2</v>
      </c>
      <c r="B4" s="173" t="s">
        <v>53</v>
      </c>
      <c r="C4" s="174">
        <v>205</v>
      </c>
      <c r="D4" s="174">
        <v>205</v>
      </c>
      <c r="E4" s="174">
        <v>148</v>
      </c>
      <c r="F4" s="175">
        <f t="shared" si="0"/>
        <v>558</v>
      </c>
      <c r="G4" s="175">
        <f t="shared" si="1"/>
        <v>186</v>
      </c>
      <c r="H4" s="172"/>
      <c r="I4" s="175">
        <f t="shared" si="2"/>
        <v>186</v>
      </c>
      <c r="J4" s="47"/>
      <c r="K4" s="47"/>
      <c r="L4" s="47"/>
      <c r="M4" s="48"/>
      <c r="N4" s="48"/>
    </row>
    <row r="5" spans="1:14" ht="15.75" x14ac:dyDescent="0.25">
      <c r="A5" s="172">
        <v>3</v>
      </c>
      <c r="B5" s="173" t="s">
        <v>22</v>
      </c>
      <c r="C5" s="174">
        <v>185</v>
      </c>
      <c r="D5" s="174">
        <v>182</v>
      </c>
      <c r="E5" s="174">
        <v>191</v>
      </c>
      <c r="F5" s="175">
        <f t="shared" si="0"/>
        <v>558</v>
      </c>
      <c r="G5" s="175">
        <f t="shared" si="1"/>
        <v>186</v>
      </c>
      <c r="H5" s="172"/>
      <c r="I5" s="175">
        <f t="shared" si="2"/>
        <v>186</v>
      </c>
      <c r="J5" s="47"/>
      <c r="K5" s="47"/>
      <c r="L5" s="47"/>
      <c r="M5" s="48"/>
      <c r="N5" s="48"/>
    </row>
    <row r="6" spans="1:14" ht="15.75" x14ac:dyDescent="0.25">
      <c r="A6" s="172">
        <v>4</v>
      </c>
      <c r="B6" s="176" t="s">
        <v>13</v>
      </c>
      <c r="C6" s="174">
        <v>181</v>
      </c>
      <c r="D6" s="174">
        <v>169</v>
      </c>
      <c r="E6" s="174">
        <v>190</v>
      </c>
      <c r="F6" s="175">
        <f t="shared" si="0"/>
        <v>540</v>
      </c>
      <c r="G6" s="175">
        <f t="shared" si="1"/>
        <v>180</v>
      </c>
      <c r="H6" s="172"/>
      <c r="I6" s="175">
        <f t="shared" si="2"/>
        <v>180</v>
      </c>
      <c r="J6" s="47"/>
      <c r="K6" s="47"/>
      <c r="L6" s="47"/>
      <c r="M6" s="48"/>
      <c r="N6" s="48"/>
    </row>
    <row r="7" spans="1:14" ht="15.75" x14ac:dyDescent="0.25">
      <c r="A7" s="177">
        <v>5</v>
      </c>
      <c r="B7" s="173" t="s">
        <v>28</v>
      </c>
      <c r="C7" s="174">
        <v>158</v>
      </c>
      <c r="D7" s="174">
        <v>161</v>
      </c>
      <c r="E7" s="174">
        <v>192</v>
      </c>
      <c r="F7" s="175">
        <f t="shared" si="0"/>
        <v>511</v>
      </c>
      <c r="G7" s="175">
        <f t="shared" si="1"/>
        <v>170.33333333333334</v>
      </c>
      <c r="H7" s="172">
        <v>8</v>
      </c>
      <c r="I7" s="175">
        <f t="shared" si="2"/>
        <v>178.33333333333334</v>
      </c>
      <c r="J7" s="47"/>
      <c r="K7" s="47"/>
      <c r="L7" s="47"/>
      <c r="M7" s="48"/>
      <c r="N7" s="48"/>
    </row>
    <row r="8" spans="1:14" ht="15.75" x14ac:dyDescent="0.25">
      <c r="A8" s="177">
        <v>6</v>
      </c>
      <c r="B8" s="173" t="s">
        <v>27</v>
      </c>
      <c r="C8" s="174">
        <v>150</v>
      </c>
      <c r="D8" s="174">
        <v>169</v>
      </c>
      <c r="E8" s="174">
        <v>189</v>
      </c>
      <c r="F8" s="175">
        <f t="shared" si="0"/>
        <v>508</v>
      </c>
      <c r="G8" s="175">
        <f t="shared" si="1"/>
        <v>169.33333333333334</v>
      </c>
      <c r="H8" s="172">
        <v>8</v>
      </c>
      <c r="I8" s="175">
        <f t="shared" si="2"/>
        <v>177.33333333333334</v>
      </c>
      <c r="J8" s="47"/>
      <c r="K8" s="47"/>
      <c r="L8" s="47"/>
      <c r="M8" s="48"/>
      <c r="N8" s="48"/>
    </row>
    <row r="9" spans="1:14" ht="15.75" x14ac:dyDescent="0.25">
      <c r="A9" s="172">
        <v>7</v>
      </c>
      <c r="B9" s="173" t="s">
        <v>10</v>
      </c>
      <c r="C9" s="174">
        <v>156</v>
      </c>
      <c r="D9" s="174">
        <v>203</v>
      </c>
      <c r="E9" s="174">
        <v>165</v>
      </c>
      <c r="F9" s="175">
        <f t="shared" si="0"/>
        <v>524</v>
      </c>
      <c r="G9" s="175">
        <f t="shared" si="1"/>
        <v>174.66666666666666</v>
      </c>
      <c r="H9" s="172"/>
      <c r="I9" s="175">
        <f t="shared" si="2"/>
        <v>174.66666666666666</v>
      </c>
      <c r="J9" s="47"/>
      <c r="K9" s="47"/>
      <c r="L9" s="47"/>
      <c r="M9" s="48"/>
      <c r="N9" s="48"/>
    </row>
    <row r="10" spans="1:14" ht="15.75" x14ac:dyDescent="0.25">
      <c r="A10" s="172">
        <v>8</v>
      </c>
      <c r="B10" s="173" t="s">
        <v>14</v>
      </c>
      <c r="C10" s="174">
        <v>161</v>
      </c>
      <c r="D10" s="174">
        <v>166</v>
      </c>
      <c r="E10" s="174">
        <v>191</v>
      </c>
      <c r="F10" s="175">
        <f t="shared" si="0"/>
        <v>518</v>
      </c>
      <c r="G10" s="175">
        <f t="shared" si="1"/>
        <v>172.66666666666666</v>
      </c>
      <c r="H10" s="172"/>
      <c r="I10" s="175">
        <f t="shared" si="2"/>
        <v>172.66666666666666</v>
      </c>
      <c r="J10" s="47"/>
      <c r="K10" s="47"/>
      <c r="L10" s="47"/>
      <c r="M10" s="48"/>
      <c r="N10" s="48"/>
    </row>
    <row r="11" spans="1:14" ht="15.75" x14ac:dyDescent="0.25">
      <c r="A11" s="172">
        <v>9</v>
      </c>
      <c r="B11" s="176" t="s">
        <v>23</v>
      </c>
      <c r="C11" s="174">
        <v>160</v>
      </c>
      <c r="D11" s="174">
        <v>200</v>
      </c>
      <c r="E11" s="174">
        <v>157</v>
      </c>
      <c r="F11" s="175">
        <f t="shared" si="0"/>
        <v>517</v>
      </c>
      <c r="G11" s="175">
        <f t="shared" si="1"/>
        <v>172.33333333333334</v>
      </c>
      <c r="H11" s="172"/>
      <c r="I11" s="175">
        <f t="shared" si="2"/>
        <v>172.33333333333334</v>
      </c>
      <c r="J11" s="47"/>
      <c r="K11" s="47"/>
      <c r="L11" s="47"/>
      <c r="M11" s="48"/>
      <c r="N11" s="48"/>
    </row>
    <row r="12" spans="1:14" ht="15.75" x14ac:dyDescent="0.25">
      <c r="A12" s="177">
        <v>10</v>
      </c>
      <c r="B12" s="173" t="s">
        <v>41</v>
      </c>
      <c r="C12" s="174">
        <v>189</v>
      </c>
      <c r="D12" s="174">
        <v>156</v>
      </c>
      <c r="E12" s="174">
        <v>147</v>
      </c>
      <c r="F12" s="175">
        <f t="shared" si="0"/>
        <v>492</v>
      </c>
      <c r="G12" s="175">
        <f t="shared" si="1"/>
        <v>164</v>
      </c>
      <c r="H12" s="172">
        <v>8</v>
      </c>
      <c r="I12" s="175">
        <f t="shared" si="2"/>
        <v>172</v>
      </c>
      <c r="J12" s="47"/>
      <c r="K12" s="47"/>
      <c r="L12" s="47"/>
      <c r="M12" s="48"/>
      <c r="N12" s="48"/>
    </row>
    <row r="13" spans="1:14" ht="15.75" x14ac:dyDescent="0.25">
      <c r="A13" s="172">
        <v>11</v>
      </c>
      <c r="B13" s="176" t="s">
        <v>21</v>
      </c>
      <c r="C13" s="174">
        <v>198</v>
      </c>
      <c r="D13" s="174">
        <v>157</v>
      </c>
      <c r="E13" s="174">
        <v>158</v>
      </c>
      <c r="F13" s="175">
        <f t="shared" si="0"/>
        <v>513</v>
      </c>
      <c r="G13" s="175">
        <f t="shared" si="1"/>
        <v>171</v>
      </c>
      <c r="H13" s="172"/>
      <c r="I13" s="175">
        <f t="shared" si="2"/>
        <v>171</v>
      </c>
      <c r="J13" s="47"/>
      <c r="K13" s="47"/>
      <c r="L13" s="47"/>
      <c r="M13" s="48"/>
      <c r="N13" s="48"/>
    </row>
    <row r="14" spans="1:14" ht="15.75" x14ac:dyDescent="0.25">
      <c r="A14" s="172">
        <v>12</v>
      </c>
      <c r="B14" s="173" t="s">
        <v>25</v>
      </c>
      <c r="C14" s="174">
        <v>176</v>
      </c>
      <c r="D14" s="174">
        <v>154</v>
      </c>
      <c r="E14" s="174">
        <v>182</v>
      </c>
      <c r="F14" s="175">
        <f t="shared" si="0"/>
        <v>512</v>
      </c>
      <c r="G14" s="175">
        <f t="shared" si="1"/>
        <v>170.66666666666666</v>
      </c>
      <c r="H14" s="178"/>
      <c r="I14" s="175">
        <f t="shared" si="2"/>
        <v>170.66666666666666</v>
      </c>
      <c r="J14" s="47"/>
      <c r="K14" s="47"/>
      <c r="L14" s="47"/>
      <c r="M14" s="48"/>
      <c r="N14" s="48"/>
    </row>
    <row r="15" spans="1:14" ht="15.75" x14ac:dyDescent="0.25">
      <c r="A15" s="41">
        <v>13</v>
      </c>
      <c r="B15" s="43" t="s">
        <v>8</v>
      </c>
      <c r="C15" s="44">
        <v>155</v>
      </c>
      <c r="D15" s="44">
        <v>184</v>
      </c>
      <c r="E15" s="44">
        <v>173</v>
      </c>
      <c r="F15" s="46">
        <f t="shared" si="0"/>
        <v>512</v>
      </c>
      <c r="G15" s="46">
        <f t="shared" si="1"/>
        <v>170.66666666666666</v>
      </c>
      <c r="H15" s="41"/>
      <c r="I15" s="46">
        <f t="shared" si="2"/>
        <v>170.66666666666666</v>
      </c>
      <c r="J15" s="47"/>
      <c r="K15" s="47"/>
      <c r="L15" s="47"/>
      <c r="M15" s="48"/>
      <c r="N15" s="48"/>
    </row>
    <row r="16" spans="1:14" ht="15.75" x14ac:dyDescent="0.25">
      <c r="A16" s="41">
        <v>14</v>
      </c>
      <c r="B16" s="49" t="s">
        <v>54</v>
      </c>
      <c r="C16" s="44">
        <v>148</v>
      </c>
      <c r="D16" s="44">
        <v>174</v>
      </c>
      <c r="E16" s="44">
        <v>165</v>
      </c>
      <c r="F16" s="46">
        <f t="shared" si="0"/>
        <v>487</v>
      </c>
      <c r="G16" s="46">
        <f t="shared" si="1"/>
        <v>162.33333333333334</v>
      </c>
      <c r="H16" s="41">
        <v>8</v>
      </c>
      <c r="I16" s="46">
        <f t="shared" si="2"/>
        <v>170.33333333333334</v>
      </c>
      <c r="J16" s="47"/>
      <c r="K16" s="47"/>
      <c r="L16" s="47"/>
      <c r="M16" s="48"/>
      <c r="N16" s="48"/>
    </row>
    <row r="17" spans="1:9" ht="15.75" x14ac:dyDescent="0.25">
      <c r="A17" s="41">
        <v>15</v>
      </c>
      <c r="B17" s="49" t="s">
        <v>16</v>
      </c>
      <c r="C17" s="44">
        <v>182</v>
      </c>
      <c r="D17" s="44">
        <v>184</v>
      </c>
      <c r="E17" s="44">
        <v>134</v>
      </c>
      <c r="F17" s="46">
        <f t="shared" si="0"/>
        <v>500</v>
      </c>
      <c r="G17" s="46">
        <f t="shared" si="1"/>
        <v>166.66666666666666</v>
      </c>
      <c r="H17" s="41"/>
      <c r="I17" s="46">
        <f t="shared" si="2"/>
        <v>166.66666666666666</v>
      </c>
    </row>
    <row r="18" spans="1:9" ht="15.75" x14ac:dyDescent="0.25">
      <c r="A18" s="41">
        <v>16</v>
      </c>
      <c r="B18" s="43" t="s">
        <v>9</v>
      </c>
      <c r="C18" s="45">
        <v>167</v>
      </c>
      <c r="D18" s="44">
        <v>154</v>
      </c>
      <c r="E18" s="44">
        <v>155</v>
      </c>
      <c r="F18" s="46">
        <f t="shared" si="0"/>
        <v>476</v>
      </c>
      <c r="G18" s="46">
        <f t="shared" si="1"/>
        <v>158.66666666666666</v>
      </c>
      <c r="H18" s="41">
        <v>8</v>
      </c>
      <c r="I18" s="46">
        <f t="shared" si="2"/>
        <v>166.66666666666666</v>
      </c>
    </row>
    <row r="19" spans="1:9" ht="15.75" x14ac:dyDescent="0.25">
      <c r="A19" s="41">
        <v>17</v>
      </c>
      <c r="B19" s="43" t="s">
        <v>12</v>
      </c>
      <c r="C19" s="44">
        <v>165</v>
      </c>
      <c r="D19" s="44">
        <v>157</v>
      </c>
      <c r="E19" s="44">
        <v>174</v>
      </c>
      <c r="F19" s="46">
        <f t="shared" si="0"/>
        <v>496</v>
      </c>
      <c r="G19" s="46">
        <f t="shared" si="1"/>
        <v>165.33333333333334</v>
      </c>
      <c r="H19" s="41"/>
      <c r="I19" s="46">
        <f t="shared" si="2"/>
        <v>165.33333333333334</v>
      </c>
    </row>
    <row r="20" spans="1:9" ht="15.75" x14ac:dyDescent="0.25">
      <c r="A20" s="41">
        <v>18</v>
      </c>
      <c r="B20" s="43" t="s">
        <v>55</v>
      </c>
      <c r="C20" s="44">
        <v>130</v>
      </c>
      <c r="D20" s="45">
        <v>167</v>
      </c>
      <c r="E20" s="44">
        <v>166</v>
      </c>
      <c r="F20" s="46">
        <f t="shared" si="0"/>
        <v>463</v>
      </c>
      <c r="G20" s="46">
        <f t="shared" si="1"/>
        <v>154.33333333333334</v>
      </c>
      <c r="H20" s="41">
        <v>8</v>
      </c>
      <c r="I20" s="46">
        <f t="shared" si="2"/>
        <v>162.33333333333334</v>
      </c>
    </row>
    <row r="21" spans="1:9" ht="15.75" x14ac:dyDescent="0.25">
      <c r="A21" s="41">
        <v>19</v>
      </c>
      <c r="B21" s="49" t="s">
        <v>30</v>
      </c>
      <c r="C21" s="44">
        <v>134</v>
      </c>
      <c r="D21" s="44">
        <v>161</v>
      </c>
      <c r="E21" s="44">
        <v>177</v>
      </c>
      <c r="F21" s="46">
        <f t="shared" si="0"/>
        <v>472</v>
      </c>
      <c r="G21" s="46">
        <f t="shared" si="1"/>
        <v>157.33333333333334</v>
      </c>
      <c r="H21" s="41"/>
      <c r="I21" s="46">
        <f t="shared" si="2"/>
        <v>157.33333333333334</v>
      </c>
    </row>
    <row r="22" spans="1:9" ht="14.85" customHeight="1" x14ac:dyDescent="0.25">
      <c r="A22" s="41">
        <v>20</v>
      </c>
      <c r="B22" s="43" t="s">
        <v>17</v>
      </c>
      <c r="C22" s="44">
        <v>150</v>
      </c>
      <c r="D22" s="44">
        <v>144</v>
      </c>
      <c r="E22" s="44">
        <v>176</v>
      </c>
      <c r="F22" s="46">
        <f t="shared" si="0"/>
        <v>470</v>
      </c>
      <c r="G22" s="46">
        <f t="shared" si="1"/>
        <v>156.66666666666666</v>
      </c>
      <c r="H22" s="41"/>
      <c r="I22" s="46">
        <f t="shared" si="2"/>
        <v>156.66666666666666</v>
      </c>
    </row>
    <row r="23" spans="1:9" ht="15.75" x14ac:dyDescent="0.25">
      <c r="A23" s="41">
        <v>21</v>
      </c>
      <c r="B23" s="43" t="s">
        <v>56</v>
      </c>
      <c r="C23" s="44">
        <v>156</v>
      </c>
      <c r="D23" s="44">
        <v>137</v>
      </c>
      <c r="E23" s="44">
        <v>165</v>
      </c>
      <c r="F23" s="46">
        <f t="shared" si="0"/>
        <v>458</v>
      </c>
      <c r="G23" s="46">
        <f t="shared" si="1"/>
        <v>152.66666666666666</v>
      </c>
      <c r="H23" s="41"/>
      <c r="I23" s="46">
        <f t="shared" si="2"/>
        <v>152.66666666666666</v>
      </c>
    </row>
    <row r="24" spans="1:9" ht="15.75" x14ac:dyDescent="0.25">
      <c r="A24" s="41">
        <v>22</v>
      </c>
      <c r="B24" s="43" t="s">
        <v>57</v>
      </c>
      <c r="C24" s="44">
        <v>124</v>
      </c>
      <c r="D24" s="44">
        <v>161</v>
      </c>
      <c r="E24" s="44">
        <v>129</v>
      </c>
      <c r="F24" s="46">
        <f t="shared" si="0"/>
        <v>414</v>
      </c>
      <c r="G24" s="46">
        <f t="shared" si="1"/>
        <v>138</v>
      </c>
      <c r="H24" s="41">
        <v>8</v>
      </c>
      <c r="I24" s="46">
        <f t="shared" si="2"/>
        <v>146</v>
      </c>
    </row>
    <row r="27" spans="1:9" ht="18" x14ac:dyDescent="0.25">
      <c r="A27" s="314" t="s">
        <v>42</v>
      </c>
      <c r="B27" s="314"/>
      <c r="C27" s="314"/>
      <c r="D27" s="314"/>
      <c r="E27" s="314"/>
      <c r="F27" s="314"/>
      <c r="G27" s="314"/>
    </row>
    <row r="28" spans="1:9" ht="16.5" x14ac:dyDescent="0.25">
      <c r="A28" s="50" t="s">
        <v>0</v>
      </c>
      <c r="B28" s="50" t="s">
        <v>32</v>
      </c>
      <c r="C28" s="50" t="s">
        <v>33</v>
      </c>
      <c r="D28" s="50" t="s">
        <v>3</v>
      </c>
      <c r="E28" s="50" t="s">
        <v>34</v>
      </c>
      <c r="F28" s="50" t="s">
        <v>43</v>
      </c>
      <c r="G28" s="50" t="s">
        <v>36</v>
      </c>
    </row>
    <row r="29" spans="1:9" ht="16.5" x14ac:dyDescent="0.25">
      <c r="A29" s="179">
        <v>1</v>
      </c>
      <c r="B29" s="173" t="s">
        <v>10</v>
      </c>
      <c r="C29" s="174">
        <v>226</v>
      </c>
      <c r="D29" s="174">
        <v>195</v>
      </c>
      <c r="E29" s="174">
        <v>187</v>
      </c>
      <c r="F29" s="172">
        <f t="shared" ref="F29:F40" si="3">C29+D29+E29</f>
        <v>608</v>
      </c>
      <c r="G29" s="175">
        <f t="shared" ref="G29:G40" si="4">F29/3</f>
        <v>202.66666666666666</v>
      </c>
    </row>
    <row r="30" spans="1:9" ht="16.5" x14ac:dyDescent="0.25">
      <c r="A30" s="179">
        <v>2</v>
      </c>
      <c r="B30" s="173" t="s">
        <v>22</v>
      </c>
      <c r="C30" s="174">
        <v>202</v>
      </c>
      <c r="D30" s="174">
        <v>169</v>
      </c>
      <c r="E30" s="174">
        <v>224</v>
      </c>
      <c r="F30" s="172">
        <f t="shared" si="3"/>
        <v>595</v>
      </c>
      <c r="G30" s="175">
        <f t="shared" si="4"/>
        <v>198.33333333333334</v>
      </c>
    </row>
    <row r="31" spans="1:9" ht="16.5" x14ac:dyDescent="0.25">
      <c r="A31" s="179">
        <v>3</v>
      </c>
      <c r="B31" s="176" t="s">
        <v>21</v>
      </c>
      <c r="C31" s="174">
        <v>167</v>
      </c>
      <c r="D31" s="174">
        <v>193</v>
      </c>
      <c r="E31" s="174">
        <v>183</v>
      </c>
      <c r="F31" s="172">
        <f t="shared" si="3"/>
        <v>543</v>
      </c>
      <c r="G31" s="175">
        <f t="shared" si="4"/>
        <v>181</v>
      </c>
    </row>
    <row r="32" spans="1:9" ht="16.5" x14ac:dyDescent="0.25">
      <c r="A32" s="179">
        <v>4</v>
      </c>
      <c r="B32" s="173" t="s">
        <v>14</v>
      </c>
      <c r="C32" s="174">
        <v>177</v>
      </c>
      <c r="D32" s="174">
        <v>168</v>
      </c>
      <c r="E32" s="174">
        <v>197</v>
      </c>
      <c r="F32" s="172">
        <f t="shared" si="3"/>
        <v>542</v>
      </c>
      <c r="G32" s="175">
        <f t="shared" si="4"/>
        <v>180.66666666666666</v>
      </c>
    </row>
    <row r="33" spans="1:7" ht="16.5" x14ac:dyDescent="0.25">
      <c r="A33" s="179">
        <v>5</v>
      </c>
      <c r="B33" s="176" t="s">
        <v>23</v>
      </c>
      <c r="C33" s="174">
        <v>167</v>
      </c>
      <c r="D33" s="174">
        <v>197</v>
      </c>
      <c r="E33" s="174">
        <v>174</v>
      </c>
      <c r="F33" s="172">
        <f t="shared" si="3"/>
        <v>538</v>
      </c>
      <c r="G33" s="175">
        <f t="shared" si="4"/>
        <v>179.33333333333334</v>
      </c>
    </row>
    <row r="34" spans="1:7" ht="16.5" x14ac:dyDescent="0.25">
      <c r="A34" s="179">
        <v>6</v>
      </c>
      <c r="B34" s="173" t="s">
        <v>8</v>
      </c>
      <c r="C34" s="174">
        <v>156</v>
      </c>
      <c r="D34" s="174">
        <v>224</v>
      </c>
      <c r="E34" s="174">
        <v>155</v>
      </c>
      <c r="F34" s="172">
        <f t="shared" si="3"/>
        <v>535</v>
      </c>
      <c r="G34" s="175">
        <f t="shared" si="4"/>
        <v>178.33333333333334</v>
      </c>
    </row>
    <row r="35" spans="1:7" ht="16.5" x14ac:dyDescent="0.25">
      <c r="A35" s="50">
        <v>7</v>
      </c>
      <c r="B35" s="49" t="s">
        <v>13</v>
      </c>
      <c r="C35" s="44">
        <v>157</v>
      </c>
      <c r="D35" s="44">
        <v>175</v>
      </c>
      <c r="E35" s="44">
        <v>192</v>
      </c>
      <c r="F35" s="41">
        <f t="shared" si="3"/>
        <v>524</v>
      </c>
      <c r="G35" s="46">
        <f t="shared" si="4"/>
        <v>174.66666666666666</v>
      </c>
    </row>
    <row r="36" spans="1:7" ht="16.5" x14ac:dyDescent="0.25">
      <c r="A36" s="50">
        <v>8</v>
      </c>
      <c r="B36" s="43" t="s">
        <v>27</v>
      </c>
      <c r="C36" s="44">
        <v>160</v>
      </c>
      <c r="D36" s="44">
        <v>170</v>
      </c>
      <c r="E36" s="45">
        <v>161</v>
      </c>
      <c r="F36" s="41">
        <f t="shared" si="3"/>
        <v>491</v>
      </c>
      <c r="G36" s="46">
        <f t="shared" si="4"/>
        <v>163.66666666666666</v>
      </c>
    </row>
    <row r="37" spans="1:7" ht="16.5" x14ac:dyDescent="0.25">
      <c r="A37" s="50">
        <v>9</v>
      </c>
      <c r="B37" s="43" t="s">
        <v>53</v>
      </c>
      <c r="C37" s="44">
        <v>156</v>
      </c>
      <c r="D37" s="44">
        <v>154</v>
      </c>
      <c r="E37" s="44">
        <v>173</v>
      </c>
      <c r="F37" s="41">
        <f t="shared" si="3"/>
        <v>483</v>
      </c>
      <c r="G37" s="46">
        <f t="shared" si="4"/>
        <v>161</v>
      </c>
    </row>
    <row r="38" spans="1:7" ht="16.5" x14ac:dyDescent="0.25">
      <c r="A38" s="50">
        <v>10</v>
      </c>
      <c r="B38" s="43" t="s">
        <v>52</v>
      </c>
      <c r="C38" s="44">
        <v>148</v>
      </c>
      <c r="D38" s="44">
        <v>156</v>
      </c>
      <c r="E38" s="44">
        <v>155</v>
      </c>
      <c r="F38" s="41">
        <f t="shared" si="3"/>
        <v>459</v>
      </c>
      <c r="G38" s="46">
        <f t="shared" si="4"/>
        <v>153</v>
      </c>
    </row>
    <row r="39" spans="1:7" ht="16.5" x14ac:dyDescent="0.25">
      <c r="A39" s="50">
        <v>11</v>
      </c>
      <c r="B39" s="43" t="s">
        <v>28</v>
      </c>
      <c r="C39" s="44">
        <v>168</v>
      </c>
      <c r="D39" s="45">
        <v>155</v>
      </c>
      <c r="E39" s="44">
        <v>120</v>
      </c>
      <c r="F39" s="41">
        <f t="shared" si="3"/>
        <v>443</v>
      </c>
      <c r="G39" s="46">
        <f t="shared" si="4"/>
        <v>147.66666666666666</v>
      </c>
    </row>
    <row r="40" spans="1:7" ht="16.5" x14ac:dyDescent="0.25">
      <c r="A40" s="50">
        <v>12</v>
      </c>
      <c r="B40" s="43" t="s">
        <v>41</v>
      </c>
      <c r="C40" s="45">
        <v>132</v>
      </c>
      <c r="D40" s="44">
        <v>127</v>
      </c>
      <c r="E40" s="44">
        <v>168</v>
      </c>
      <c r="F40" s="41">
        <f t="shared" si="3"/>
        <v>427</v>
      </c>
      <c r="G40" s="46">
        <f t="shared" si="4"/>
        <v>142.33333333333334</v>
      </c>
    </row>
    <row r="42" spans="1:7" ht="18" x14ac:dyDescent="0.25">
      <c r="A42" s="314" t="s">
        <v>44</v>
      </c>
      <c r="B42" s="314"/>
      <c r="C42" s="314"/>
      <c r="D42" s="314"/>
      <c r="E42" s="314"/>
      <c r="F42" s="314"/>
    </row>
    <row r="43" spans="1:7" ht="16.5" x14ac:dyDescent="0.25">
      <c r="A43" s="50" t="s">
        <v>0</v>
      </c>
      <c r="B43" s="50" t="s">
        <v>32</v>
      </c>
      <c r="C43" s="50" t="s">
        <v>33</v>
      </c>
      <c r="D43" s="50" t="s">
        <v>3</v>
      </c>
      <c r="E43" s="50" t="s">
        <v>43</v>
      </c>
      <c r="F43" s="50" t="s">
        <v>36</v>
      </c>
    </row>
    <row r="44" spans="1:7" x14ac:dyDescent="0.2">
      <c r="A44" s="180">
        <v>1</v>
      </c>
      <c r="B44" s="173" t="s">
        <v>14</v>
      </c>
      <c r="C44" s="181">
        <v>213</v>
      </c>
      <c r="D44" s="181">
        <v>142</v>
      </c>
      <c r="E44" s="180">
        <f t="shared" ref="E44:E49" si="5">C44+D44</f>
        <v>355</v>
      </c>
      <c r="F44" s="182">
        <f t="shared" ref="F44:F49" si="6">E44/2</f>
        <v>177.5</v>
      </c>
    </row>
    <row r="45" spans="1:7" x14ac:dyDescent="0.2">
      <c r="A45" s="180">
        <v>2</v>
      </c>
      <c r="B45" s="173" t="s">
        <v>8</v>
      </c>
      <c r="C45" s="181">
        <v>192</v>
      </c>
      <c r="D45" s="181">
        <v>160</v>
      </c>
      <c r="E45" s="180">
        <f t="shared" si="5"/>
        <v>352</v>
      </c>
      <c r="F45" s="182">
        <f t="shared" si="6"/>
        <v>176</v>
      </c>
    </row>
    <row r="46" spans="1:7" x14ac:dyDescent="0.2">
      <c r="A46" s="180">
        <v>3</v>
      </c>
      <c r="B46" s="173" t="s">
        <v>10</v>
      </c>
      <c r="C46" s="181">
        <v>156</v>
      </c>
      <c r="D46" s="181">
        <v>180</v>
      </c>
      <c r="E46" s="180">
        <f t="shared" si="5"/>
        <v>336</v>
      </c>
      <c r="F46" s="182">
        <f t="shared" si="6"/>
        <v>168</v>
      </c>
    </row>
    <row r="47" spans="1:7" x14ac:dyDescent="0.2">
      <c r="A47" s="51">
        <v>4</v>
      </c>
      <c r="B47" s="43" t="s">
        <v>22</v>
      </c>
      <c r="C47" s="52">
        <v>161</v>
      </c>
      <c r="D47" s="52">
        <v>169</v>
      </c>
      <c r="E47" s="51">
        <f t="shared" si="5"/>
        <v>330</v>
      </c>
      <c r="F47" s="53">
        <f t="shared" si="6"/>
        <v>165</v>
      </c>
    </row>
    <row r="48" spans="1:7" x14ac:dyDescent="0.2">
      <c r="A48" s="51">
        <v>5</v>
      </c>
      <c r="B48" s="49" t="s">
        <v>21</v>
      </c>
      <c r="C48" s="52">
        <v>140</v>
      </c>
      <c r="D48" s="52">
        <v>177</v>
      </c>
      <c r="E48" s="51">
        <f t="shared" si="5"/>
        <v>317</v>
      </c>
      <c r="F48" s="53">
        <f t="shared" si="6"/>
        <v>158.5</v>
      </c>
    </row>
    <row r="49" spans="1:6" x14ac:dyDescent="0.2">
      <c r="A49" s="51">
        <v>6</v>
      </c>
      <c r="B49" s="49" t="s">
        <v>23</v>
      </c>
      <c r="C49" s="52">
        <v>139</v>
      </c>
      <c r="D49" s="52">
        <v>172</v>
      </c>
      <c r="E49" s="51">
        <f t="shared" si="5"/>
        <v>311</v>
      </c>
      <c r="F49" s="53">
        <f t="shared" si="6"/>
        <v>155.5</v>
      </c>
    </row>
  </sheetData>
  <mergeCells count="3">
    <mergeCell ref="A1:I1"/>
    <mergeCell ref="A27:G27"/>
    <mergeCell ref="A42:F42"/>
  </mergeCells>
  <phoneticPr fontId="10" type="noConversion"/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H31" sqref="H31"/>
    </sheetView>
  </sheetViews>
  <sheetFormatPr defaultRowHeight="12.75" x14ac:dyDescent="0.2"/>
  <cols>
    <col min="1" max="1" width="11.5703125" style="63" customWidth="1"/>
    <col min="2" max="2" width="20.85546875" style="63" customWidth="1"/>
    <col min="3" max="9" width="11.5703125" style="63" customWidth="1"/>
    <col min="10" max="16384" width="9.140625" style="63"/>
  </cols>
  <sheetData>
    <row r="1" spans="1:9" ht="20.25" x14ac:dyDescent="0.3">
      <c r="A1" s="316" t="s">
        <v>105</v>
      </c>
      <c r="B1" s="316"/>
      <c r="C1" s="316"/>
      <c r="D1" s="316"/>
      <c r="E1" s="316"/>
      <c r="F1" s="316"/>
      <c r="G1" s="316"/>
      <c r="H1" s="316"/>
      <c r="I1" s="316"/>
    </row>
    <row r="3" spans="1:9" ht="18" x14ac:dyDescent="0.25">
      <c r="A3" s="315" t="s">
        <v>49</v>
      </c>
      <c r="B3" s="315"/>
      <c r="C3" s="315"/>
      <c r="D3" s="315"/>
      <c r="E3" s="315"/>
      <c r="F3" s="315"/>
      <c r="G3" s="315"/>
      <c r="H3" s="315"/>
      <c r="I3" s="315"/>
    </row>
    <row r="4" spans="1:9" ht="13.5" thickBot="1" x14ac:dyDescent="0.25"/>
    <row r="5" spans="1:9" ht="15.75" x14ac:dyDescent="0.25">
      <c r="A5" s="64" t="s">
        <v>0</v>
      </c>
      <c r="B5" s="65" t="s">
        <v>32</v>
      </c>
      <c r="C5" s="65" t="s">
        <v>33</v>
      </c>
      <c r="D5" s="65" t="s">
        <v>3</v>
      </c>
      <c r="E5" s="65" t="s">
        <v>34</v>
      </c>
      <c r="F5" s="65" t="s">
        <v>35</v>
      </c>
      <c r="G5" s="65" t="s">
        <v>36</v>
      </c>
      <c r="H5" s="65" t="s">
        <v>50</v>
      </c>
      <c r="I5" s="66" t="s">
        <v>51</v>
      </c>
    </row>
    <row r="6" spans="1:9" ht="15.75" x14ac:dyDescent="0.25">
      <c r="A6" s="183">
        <v>1</v>
      </c>
      <c r="B6" s="184" t="s">
        <v>85</v>
      </c>
      <c r="C6" s="185">
        <v>178</v>
      </c>
      <c r="D6" s="185">
        <v>158</v>
      </c>
      <c r="E6" s="185">
        <v>203</v>
      </c>
      <c r="F6" s="186">
        <f t="shared" ref="F6:F17" si="0">C6+D6+E6</f>
        <v>539</v>
      </c>
      <c r="G6" s="186">
        <f t="shared" ref="G6:G17" si="1">F6/3</f>
        <v>179.66666666666666</v>
      </c>
      <c r="H6" s="187"/>
      <c r="I6" s="188">
        <f t="shared" ref="I6:I17" si="2">G6+H6</f>
        <v>179.66666666666666</v>
      </c>
    </row>
    <row r="7" spans="1:9" ht="15.75" x14ac:dyDescent="0.25">
      <c r="A7" s="183">
        <v>2</v>
      </c>
      <c r="B7" s="184" t="s">
        <v>28</v>
      </c>
      <c r="C7" s="185">
        <v>152</v>
      </c>
      <c r="D7" s="185">
        <v>198</v>
      </c>
      <c r="E7" s="185">
        <v>183</v>
      </c>
      <c r="F7" s="186">
        <f t="shared" si="0"/>
        <v>533</v>
      </c>
      <c r="G7" s="186">
        <f t="shared" si="1"/>
        <v>177.66666666666666</v>
      </c>
      <c r="H7" s="187"/>
      <c r="I7" s="188">
        <f t="shared" si="2"/>
        <v>177.66666666666666</v>
      </c>
    </row>
    <row r="8" spans="1:9" ht="15.75" x14ac:dyDescent="0.25">
      <c r="A8" s="183">
        <v>3</v>
      </c>
      <c r="B8" s="184" t="s">
        <v>9</v>
      </c>
      <c r="C8" s="185">
        <v>174</v>
      </c>
      <c r="D8" s="185">
        <v>184</v>
      </c>
      <c r="E8" s="185">
        <v>170</v>
      </c>
      <c r="F8" s="186">
        <f t="shared" si="0"/>
        <v>528</v>
      </c>
      <c r="G8" s="186">
        <f t="shared" si="1"/>
        <v>176</v>
      </c>
      <c r="H8" s="187"/>
      <c r="I8" s="188">
        <f t="shared" si="2"/>
        <v>176</v>
      </c>
    </row>
    <row r="9" spans="1:9" ht="15.75" x14ac:dyDescent="0.25">
      <c r="A9" s="183">
        <v>4</v>
      </c>
      <c r="B9" s="184" t="s">
        <v>24</v>
      </c>
      <c r="C9" s="185">
        <v>205</v>
      </c>
      <c r="D9" s="185">
        <v>132</v>
      </c>
      <c r="E9" s="185">
        <v>180</v>
      </c>
      <c r="F9" s="186">
        <f t="shared" si="0"/>
        <v>517</v>
      </c>
      <c r="G9" s="186">
        <f t="shared" si="1"/>
        <v>172.33333333333334</v>
      </c>
      <c r="H9" s="187"/>
      <c r="I9" s="188">
        <f t="shared" si="2"/>
        <v>172.33333333333334</v>
      </c>
    </row>
    <row r="10" spans="1:9" ht="15.75" x14ac:dyDescent="0.25">
      <c r="A10" s="183">
        <v>5</v>
      </c>
      <c r="B10" s="184" t="s">
        <v>7</v>
      </c>
      <c r="C10" s="185">
        <v>154</v>
      </c>
      <c r="D10" s="185">
        <v>152</v>
      </c>
      <c r="E10" s="185">
        <v>179</v>
      </c>
      <c r="F10" s="186">
        <f t="shared" si="0"/>
        <v>485</v>
      </c>
      <c r="G10" s="186">
        <f t="shared" si="1"/>
        <v>161.66666666666666</v>
      </c>
      <c r="H10" s="187"/>
      <c r="I10" s="188">
        <f t="shared" si="2"/>
        <v>161.66666666666666</v>
      </c>
    </row>
    <row r="11" spans="1:9" ht="15.75" x14ac:dyDescent="0.25">
      <c r="A11" s="183">
        <v>6</v>
      </c>
      <c r="B11" s="189" t="s">
        <v>79</v>
      </c>
      <c r="C11" s="185">
        <v>180</v>
      </c>
      <c r="D11" s="185">
        <v>142</v>
      </c>
      <c r="E11" s="185">
        <v>149</v>
      </c>
      <c r="F11" s="186">
        <f t="shared" si="0"/>
        <v>471</v>
      </c>
      <c r="G11" s="186">
        <f t="shared" si="1"/>
        <v>157</v>
      </c>
      <c r="H11" s="187"/>
      <c r="I11" s="188">
        <f t="shared" si="2"/>
        <v>157</v>
      </c>
    </row>
    <row r="12" spans="1:9" ht="15.75" x14ac:dyDescent="0.25">
      <c r="A12" s="183">
        <v>7</v>
      </c>
      <c r="B12" s="189" t="s">
        <v>86</v>
      </c>
      <c r="C12" s="185">
        <v>184</v>
      </c>
      <c r="D12" s="185">
        <v>131</v>
      </c>
      <c r="E12" s="185">
        <v>125</v>
      </c>
      <c r="F12" s="186">
        <f t="shared" si="0"/>
        <v>440</v>
      </c>
      <c r="G12" s="186">
        <f t="shared" si="1"/>
        <v>146.66666666666666</v>
      </c>
      <c r="H12" s="187"/>
      <c r="I12" s="188">
        <f t="shared" si="2"/>
        <v>146.66666666666666</v>
      </c>
    </row>
    <row r="13" spans="1:9" ht="15.75" x14ac:dyDescent="0.25">
      <c r="A13" s="183">
        <v>8</v>
      </c>
      <c r="B13" s="184" t="s">
        <v>77</v>
      </c>
      <c r="C13" s="185">
        <v>167</v>
      </c>
      <c r="D13" s="185">
        <v>156</v>
      </c>
      <c r="E13" s="185">
        <v>113</v>
      </c>
      <c r="F13" s="186">
        <f t="shared" si="0"/>
        <v>436</v>
      </c>
      <c r="G13" s="186">
        <f t="shared" si="1"/>
        <v>145.33333333333334</v>
      </c>
      <c r="H13" s="187"/>
      <c r="I13" s="188">
        <f t="shared" si="2"/>
        <v>145.33333333333334</v>
      </c>
    </row>
    <row r="14" spans="1:9" ht="15.75" x14ac:dyDescent="0.25">
      <c r="A14" s="183">
        <v>9</v>
      </c>
      <c r="B14" s="189" t="s">
        <v>87</v>
      </c>
      <c r="C14" s="185">
        <v>148</v>
      </c>
      <c r="D14" s="185">
        <v>156</v>
      </c>
      <c r="E14" s="185">
        <v>126</v>
      </c>
      <c r="F14" s="186">
        <f t="shared" si="0"/>
        <v>430</v>
      </c>
      <c r="G14" s="186">
        <f t="shared" si="1"/>
        <v>143.33333333333334</v>
      </c>
      <c r="H14" s="187"/>
      <c r="I14" s="188">
        <f t="shared" si="2"/>
        <v>143.33333333333334</v>
      </c>
    </row>
    <row r="15" spans="1:9" ht="15.75" x14ac:dyDescent="0.25">
      <c r="A15" s="67">
        <v>10</v>
      </c>
      <c r="B15" s="68" t="s">
        <v>88</v>
      </c>
      <c r="C15" s="69">
        <v>124</v>
      </c>
      <c r="D15" s="69">
        <v>129</v>
      </c>
      <c r="E15" s="69">
        <v>159</v>
      </c>
      <c r="F15" s="70">
        <f t="shared" si="0"/>
        <v>412</v>
      </c>
      <c r="G15" s="70">
        <f t="shared" si="1"/>
        <v>137.33333333333334</v>
      </c>
      <c r="H15" s="71"/>
      <c r="I15" s="72">
        <f t="shared" si="2"/>
        <v>137.33333333333334</v>
      </c>
    </row>
    <row r="16" spans="1:9" ht="15.75" x14ac:dyDescent="0.25">
      <c r="A16" s="67">
        <v>11</v>
      </c>
      <c r="B16" s="68" t="s">
        <v>20</v>
      </c>
      <c r="C16" s="69">
        <v>140</v>
      </c>
      <c r="D16" s="69">
        <v>119</v>
      </c>
      <c r="E16" s="69">
        <v>132</v>
      </c>
      <c r="F16" s="70">
        <f t="shared" si="0"/>
        <v>391</v>
      </c>
      <c r="G16" s="70">
        <f t="shared" si="1"/>
        <v>130.33333333333334</v>
      </c>
      <c r="H16" s="71"/>
      <c r="I16" s="72">
        <f t="shared" si="2"/>
        <v>130.33333333333334</v>
      </c>
    </row>
    <row r="17" spans="1:9" ht="16.5" thickBot="1" x14ac:dyDescent="0.3">
      <c r="A17" s="73">
        <v>12</v>
      </c>
      <c r="B17" s="74" t="s">
        <v>26</v>
      </c>
      <c r="C17" s="75">
        <v>105</v>
      </c>
      <c r="D17" s="75">
        <v>104</v>
      </c>
      <c r="E17" s="75">
        <v>105</v>
      </c>
      <c r="F17" s="76">
        <f t="shared" si="0"/>
        <v>314</v>
      </c>
      <c r="G17" s="76">
        <f t="shared" si="1"/>
        <v>104.66666666666667</v>
      </c>
      <c r="H17" s="77"/>
      <c r="I17" s="78">
        <f t="shared" si="2"/>
        <v>104.66666666666667</v>
      </c>
    </row>
    <row r="20" spans="1:9" ht="18" x14ac:dyDescent="0.25">
      <c r="A20" s="315" t="s">
        <v>42</v>
      </c>
      <c r="B20" s="315"/>
      <c r="C20" s="315"/>
      <c r="D20" s="315"/>
      <c r="E20" s="315"/>
      <c r="F20" s="315"/>
    </row>
    <row r="21" spans="1:9" ht="13.5" thickBot="1" x14ac:dyDescent="0.25"/>
    <row r="22" spans="1:9" ht="16.5" x14ac:dyDescent="0.25">
      <c r="A22" s="79" t="s">
        <v>0</v>
      </c>
      <c r="B22" s="80" t="s">
        <v>32</v>
      </c>
      <c r="C22" s="80" t="s">
        <v>33</v>
      </c>
      <c r="D22" s="80" t="s">
        <v>3</v>
      </c>
      <c r="E22" s="80" t="s">
        <v>43</v>
      </c>
      <c r="F22" s="81" t="s">
        <v>36</v>
      </c>
    </row>
    <row r="23" spans="1:9" x14ac:dyDescent="0.2">
      <c r="A23" s="190">
        <v>1</v>
      </c>
      <c r="B23" s="191" t="s">
        <v>85</v>
      </c>
      <c r="C23" s="192">
        <v>189</v>
      </c>
      <c r="D23" s="192">
        <v>199</v>
      </c>
      <c r="E23" s="193">
        <f t="shared" ref="E23:E31" si="3">C23+D23</f>
        <v>388</v>
      </c>
      <c r="F23" s="194">
        <f t="shared" ref="F23:F31" si="4">E23/2</f>
        <v>194</v>
      </c>
    </row>
    <row r="24" spans="1:9" x14ac:dyDescent="0.2">
      <c r="A24" s="190">
        <v>2</v>
      </c>
      <c r="B24" s="191" t="s">
        <v>9</v>
      </c>
      <c r="C24" s="192">
        <v>168</v>
      </c>
      <c r="D24" s="192">
        <v>193</v>
      </c>
      <c r="E24" s="193">
        <f t="shared" si="3"/>
        <v>361</v>
      </c>
      <c r="F24" s="194">
        <f t="shared" si="4"/>
        <v>180.5</v>
      </c>
    </row>
    <row r="25" spans="1:9" x14ac:dyDescent="0.2">
      <c r="A25" s="190">
        <v>3</v>
      </c>
      <c r="B25" s="191" t="s">
        <v>24</v>
      </c>
      <c r="C25" s="192">
        <v>164</v>
      </c>
      <c r="D25" s="192">
        <v>165</v>
      </c>
      <c r="E25" s="193">
        <f t="shared" si="3"/>
        <v>329</v>
      </c>
      <c r="F25" s="194">
        <f t="shared" si="4"/>
        <v>164.5</v>
      </c>
    </row>
    <row r="26" spans="1:9" x14ac:dyDescent="0.2">
      <c r="A26" s="190">
        <v>4</v>
      </c>
      <c r="B26" s="191" t="s">
        <v>28</v>
      </c>
      <c r="C26" s="192">
        <v>155</v>
      </c>
      <c r="D26" s="192">
        <v>172</v>
      </c>
      <c r="E26" s="193">
        <f t="shared" si="3"/>
        <v>327</v>
      </c>
      <c r="F26" s="194">
        <f t="shared" si="4"/>
        <v>163.5</v>
      </c>
    </row>
    <row r="27" spans="1:9" x14ac:dyDescent="0.2">
      <c r="A27" s="190">
        <v>5</v>
      </c>
      <c r="B27" s="191" t="s">
        <v>7</v>
      </c>
      <c r="C27" s="192">
        <v>146</v>
      </c>
      <c r="D27" s="192">
        <v>180</v>
      </c>
      <c r="E27" s="193">
        <f t="shared" si="3"/>
        <v>326</v>
      </c>
      <c r="F27" s="194">
        <f t="shared" si="4"/>
        <v>163</v>
      </c>
    </row>
    <row r="28" spans="1:9" x14ac:dyDescent="0.2">
      <c r="A28" s="190">
        <v>6</v>
      </c>
      <c r="B28" s="195" t="s">
        <v>86</v>
      </c>
      <c r="C28" s="192">
        <v>149</v>
      </c>
      <c r="D28" s="192">
        <v>168</v>
      </c>
      <c r="E28" s="193">
        <f t="shared" si="3"/>
        <v>317</v>
      </c>
      <c r="F28" s="194">
        <f t="shared" si="4"/>
        <v>158.5</v>
      </c>
    </row>
    <row r="29" spans="1:9" x14ac:dyDescent="0.2">
      <c r="A29" s="82">
        <v>7</v>
      </c>
      <c r="B29" s="83" t="s">
        <v>79</v>
      </c>
      <c r="C29" s="84">
        <v>187</v>
      </c>
      <c r="D29" s="84">
        <v>115</v>
      </c>
      <c r="E29" s="85">
        <f t="shared" si="3"/>
        <v>302</v>
      </c>
      <c r="F29" s="86">
        <f t="shared" si="4"/>
        <v>151</v>
      </c>
    </row>
    <row r="30" spans="1:9" x14ac:dyDescent="0.2">
      <c r="A30" s="82">
        <v>8</v>
      </c>
      <c r="B30" s="68" t="s">
        <v>77</v>
      </c>
      <c r="C30" s="84">
        <v>130</v>
      </c>
      <c r="D30" s="84">
        <v>160</v>
      </c>
      <c r="E30" s="85">
        <f t="shared" si="3"/>
        <v>290</v>
      </c>
      <c r="F30" s="86">
        <f t="shared" si="4"/>
        <v>145</v>
      </c>
    </row>
    <row r="31" spans="1:9" ht="13.5" thickBot="1" x14ac:dyDescent="0.25">
      <c r="A31" s="87">
        <v>9</v>
      </c>
      <c r="B31" s="88" t="s">
        <v>87</v>
      </c>
      <c r="C31" s="89">
        <v>125</v>
      </c>
      <c r="D31" s="89">
        <v>124</v>
      </c>
      <c r="E31" s="90">
        <f t="shared" si="3"/>
        <v>249</v>
      </c>
      <c r="F31" s="91">
        <f t="shared" si="4"/>
        <v>124.5</v>
      </c>
    </row>
    <row r="34" spans="1:6" ht="18" x14ac:dyDescent="0.25">
      <c r="A34" s="315" t="s">
        <v>44</v>
      </c>
      <c r="B34" s="315"/>
      <c r="C34" s="315"/>
      <c r="D34" s="315"/>
      <c r="E34" s="315"/>
      <c r="F34" s="315"/>
    </row>
    <row r="35" spans="1:6" ht="13.5" thickBot="1" x14ac:dyDescent="0.25"/>
    <row r="36" spans="1:6" ht="16.5" x14ac:dyDescent="0.25">
      <c r="A36" s="79" t="s">
        <v>0</v>
      </c>
      <c r="B36" s="80" t="s">
        <v>32</v>
      </c>
      <c r="C36" s="80" t="s">
        <v>33</v>
      </c>
      <c r="D36" s="80" t="s">
        <v>3</v>
      </c>
      <c r="E36" s="80" t="s">
        <v>43</v>
      </c>
      <c r="F36" s="81" t="s">
        <v>36</v>
      </c>
    </row>
    <row r="37" spans="1:6" x14ac:dyDescent="0.2">
      <c r="A37" s="196">
        <v>1</v>
      </c>
      <c r="B37" s="184" t="s">
        <v>9</v>
      </c>
      <c r="C37" s="197">
        <v>164</v>
      </c>
      <c r="D37" s="197">
        <v>192</v>
      </c>
      <c r="E37" s="198">
        <f t="shared" ref="E37:E42" si="5">C37+D37</f>
        <v>356</v>
      </c>
      <c r="F37" s="199">
        <f t="shared" ref="F37:F42" si="6">E37/2</f>
        <v>178</v>
      </c>
    </row>
    <row r="38" spans="1:6" x14ac:dyDescent="0.2">
      <c r="A38" s="196">
        <v>2</v>
      </c>
      <c r="B38" s="184" t="s">
        <v>24</v>
      </c>
      <c r="C38" s="197">
        <v>177</v>
      </c>
      <c r="D38" s="197">
        <v>172</v>
      </c>
      <c r="E38" s="198">
        <f t="shared" si="5"/>
        <v>349</v>
      </c>
      <c r="F38" s="199">
        <f t="shared" si="6"/>
        <v>174.5</v>
      </c>
    </row>
    <row r="39" spans="1:6" x14ac:dyDescent="0.2">
      <c r="A39" s="196">
        <v>3</v>
      </c>
      <c r="B39" s="184" t="s">
        <v>28</v>
      </c>
      <c r="C39" s="197">
        <v>167</v>
      </c>
      <c r="D39" s="197">
        <v>178</v>
      </c>
      <c r="E39" s="198">
        <f t="shared" si="5"/>
        <v>345</v>
      </c>
      <c r="F39" s="199">
        <f t="shared" si="6"/>
        <v>172.5</v>
      </c>
    </row>
    <row r="40" spans="1:6" x14ac:dyDescent="0.2">
      <c r="A40" s="92">
        <v>4</v>
      </c>
      <c r="B40" s="83" t="s">
        <v>86</v>
      </c>
      <c r="C40" s="93">
        <v>143</v>
      </c>
      <c r="D40" s="93">
        <v>170</v>
      </c>
      <c r="E40" s="94">
        <f t="shared" si="5"/>
        <v>313</v>
      </c>
      <c r="F40" s="95">
        <f t="shared" si="6"/>
        <v>156.5</v>
      </c>
    </row>
    <row r="41" spans="1:6" x14ac:dyDescent="0.2">
      <c r="A41" s="92">
        <v>5</v>
      </c>
      <c r="B41" s="68" t="s">
        <v>7</v>
      </c>
      <c r="C41" s="93">
        <v>174</v>
      </c>
      <c r="D41" s="93">
        <v>135</v>
      </c>
      <c r="E41" s="94">
        <f t="shared" si="5"/>
        <v>309</v>
      </c>
      <c r="F41" s="95">
        <f t="shared" si="6"/>
        <v>154.5</v>
      </c>
    </row>
    <row r="42" spans="1:6" ht="13.5" thickBot="1" x14ac:dyDescent="0.25">
      <c r="A42" s="96">
        <v>6</v>
      </c>
      <c r="B42" s="74" t="s">
        <v>85</v>
      </c>
      <c r="C42" s="97">
        <v>151</v>
      </c>
      <c r="D42" s="97">
        <v>143</v>
      </c>
      <c r="E42" s="98">
        <f t="shared" si="5"/>
        <v>294</v>
      </c>
      <c r="F42" s="99">
        <f t="shared" si="6"/>
        <v>147</v>
      </c>
    </row>
  </sheetData>
  <mergeCells count="4">
    <mergeCell ref="A3:I3"/>
    <mergeCell ref="A20:F20"/>
    <mergeCell ref="A34:F34"/>
    <mergeCell ref="A1:I1"/>
  </mergeCells>
  <phoneticPr fontId="1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workbookViewId="0">
      <selection activeCell="H38" sqref="H38"/>
    </sheetView>
  </sheetViews>
  <sheetFormatPr defaultColWidth="11.5703125" defaultRowHeight="12.75" x14ac:dyDescent="0.2"/>
  <cols>
    <col min="1" max="1" width="11.5703125" style="63" customWidth="1"/>
    <col min="2" max="2" width="20.85546875" style="63" customWidth="1"/>
    <col min="3" max="9" width="11.5703125" style="63" customWidth="1"/>
    <col min="10" max="16384" width="11.5703125" style="63"/>
  </cols>
  <sheetData>
    <row r="1" spans="1:9" ht="20.25" x14ac:dyDescent="0.3">
      <c r="A1" s="316" t="s">
        <v>106</v>
      </c>
      <c r="B1" s="316"/>
      <c r="C1" s="316"/>
      <c r="D1" s="316"/>
      <c r="E1" s="316"/>
      <c r="F1" s="316"/>
      <c r="G1" s="316"/>
      <c r="H1" s="316"/>
      <c r="I1" s="316"/>
    </row>
    <row r="3" spans="1:9" ht="18" x14ac:dyDescent="0.25">
      <c r="A3" s="315" t="s">
        <v>49</v>
      </c>
      <c r="B3" s="315"/>
      <c r="C3" s="315"/>
      <c r="D3" s="315"/>
      <c r="E3" s="315"/>
      <c r="F3" s="315"/>
      <c r="G3" s="315"/>
      <c r="H3" s="315"/>
      <c r="I3" s="315"/>
    </row>
    <row r="4" spans="1:9" ht="13.5" thickBot="1" x14ac:dyDescent="0.25"/>
    <row r="5" spans="1:9" ht="15.75" x14ac:dyDescent="0.25">
      <c r="A5" s="100" t="s">
        <v>0</v>
      </c>
      <c r="B5" s="101" t="s">
        <v>32</v>
      </c>
      <c r="C5" s="101" t="s">
        <v>33</v>
      </c>
      <c r="D5" s="101" t="s">
        <v>3</v>
      </c>
      <c r="E5" s="101" t="s">
        <v>34</v>
      </c>
      <c r="F5" s="101" t="s">
        <v>35</v>
      </c>
      <c r="G5" s="101" t="s">
        <v>36</v>
      </c>
      <c r="H5" s="101" t="s">
        <v>50</v>
      </c>
      <c r="I5" s="102" t="s">
        <v>51</v>
      </c>
    </row>
    <row r="6" spans="1:9" ht="15.75" x14ac:dyDescent="0.25">
      <c r="A6" s="183">
        <v>1</v>
      </c>
      <c r="B6" s="184" t="s">
        <v>22</v>
      </c>
      <c r="C6" s="185">
        <v>199</v>
      </c>
      <c r="D6" s="185">
        <v>154</v>
      </c>
      <c r="E6" s="185">
        <v>234</v>
      </c>
      <c r="F6" s="186">
        <f t="shared" ref="F6:F23" si="0">C6+D6+E6</f>
        <v>587</v>
      </c>
      <c r="G6" s="186">
        <f t="shared" ref="G6:G23" si="1">F6/3</f>
        <v>195.66666666666666</v>
      </c>
      <c r="H6" s="187"/>
      <c r="I6" s="188">
        <f t="shared" ref="I6:I23" si="2">G6+H6</f>
        <v>195.66666666666666</v>
      </c>
    </row>
    <row r="7" spans="1:9" ht="15.75" x14ac:dyDescent="0.25">
      <c r="A7" s="183">
        <v>2</v>
      </c>
      <c r="B7" s="184" t="s">
        <v>13</v>
      </c>
      <c r="C7" s="185">
        <v>189</v>
      </c>
      <c r="D7" s="185">
        <v>192</v>
      </c>
      <c r="E7" s="185">
        <v>164</v>
      </c>
      <c r="F7" s="186">
        <f t="shared" si="0"/>
        <v>545</v>
      </c>
      <c r="G7" s="186">
        <f t="shared" si="1"/>
        <v>181.66666666666666</v>
      </c>
      <c r="H7" s="187"/>
      <c r="I7" s="188">
        <f t="shared" si="2"/>
        <v>181.66666666666666</v>
      </c>
    </row>
    <row r="8" spans="1:9" ht="15.75" x14ac:dyDescent="0.25">
      <c r="A8" s="183">
        <v>3</v>
      </c>
      <c r="B8" s="184" t="s">
        <v>37</v>
      </c>
      <c r="C8" s="185">
        <v>161</v>
      </c>
      <c r="D8" s="185">
        <v>161</v>
      </c>
      <c r="E8" s="185">
        <v>223</v>
      </c>
      <c r="F8" s="186">
        <f t="shared" si="0"/>
        <v>545</v>
      </c>
      <c r="G8" s="186">
        <f t="shared" si="1"/>
        <v>181.66666666666666</v>
      </c>
      <c r="H8" s="187"/>
      <c r="I8" s="188">
        <f t="shared" si="2"/>
        <v>181.66666666666666</v>
      </c>
    </row>
    <row r="9" spans="1:9" ht="15.75" x14ac:dyDescent="0.25">
      <c r="A9" s="183">
        <v>4</v>
      </c>
      <c r="B9" s="184" t="s">
        <v>12</v>
      </c>
      <c r="C9" s="185">
        <v>177</v>
      </c>
      <c r="D9" s="185">
        <v>183</v>
      </c>
      <c r="E9" s="185">
        <v>157</v>
      </c>
      <c r="F9" s="186">
        <f t="shared" si="0"/>
        <v>517</v>
      </c>
      <c r="G9" s="186">
        <f t="shared" si="1"/>
        <v>172.33333333333334</v>
      </c>
      <c r="H9" s="187"/>
      <c r="I9" s="188">
        <f t="shared" si="2"/>
        <v>172.33333333333334</v>
      </c>
    </row>
    <row r="10" spans="1:9" ht="15.75" x14ac:dyDescent="0.25">
      <c r="A10" s="183">
        <v>5</v>
      </c>
      <c r="B10" s="189" t="s">
        <v>89</v>
      </c>
      <c r="C10" s="185">
        <v>171</v>
      </c>
      <c r="D10" s="185">
        <v>154</v>
      </c>
      <c r="E10" s="185">
        <v>187</v>
      </c>
      <c r="F10" s="186">
        <f t="shared" si="0"/>
        <v>512</v>
      </c>
      <c r="G10" s="186">
        <f t="shared" si="1"/>
        <v>170.66666666666666</v>
      </c>
      <c r="H10" s="187"/>
      <c r="I10" s="188">
        <f t="shared" si="2"/>
        <v>170.66666666666666</v>
      </c>
    </row>
    <row r="11" spans="1:9" ht="15.75" x14ac:dyDescent="0.25">
      <c r="A11" s="183">
        <v>6</v>
      </c>
      <c r="B11" s="184" t="s">
        <v>90</v>
      </c>
      <c r="C11" s="185">
        <v>194</v>
      </c>
      <c r="D11" s="185">
        <v>155</v>
      </c>
      <c r="E11" s="185">
        <v>155</v>
      </c>
      <c r="F11" s="186">
        <f t="shared" si="0"/>
        <v>504</v>
      </c>
      <c r="G11" s="186">
        <f t="shared" si="1"/>
        <v>168</v>
      </c>
      <c r="H11" s="187"/>
      <c r="I11" s="188">
        <f t="shared" si="2"/>
        <v>168</v>
      </c>
    </row>
    <row r="12" spans="1:9" ht="15.75" x14ac:dyDescent="0.25">
      <c r="A12" s="183">
        <v>7</v>
      </c>
      <c r="B12" s="184" t="s">
        <v>8</v>
      </c>
      <c r="C12" s="185">
        <v>145</v>
      </c>
      <c r="D12" s="185">
        <v>169</v>
      </c>
      <c r="E12" s="185">
        <v>188</v>
      </c>
      <c r="F12" s="186">
        <f t="shared" si="0"/>
        <v>502</v>
      </c>
      <c r="G12" s="186">
        <f t="shared" si="1"/>
        <v>167.33333333333334</v>
      </c>
      <c r="H12" s="187"/>
      <c r="I12" s="188">
        <f t="shared" si="2"/>
        <v>167.33333333333334</v>
      </c>
    </row>
    <row r="13" spans="1:9" ht="15.75" x14ac:dyDescent="0.25">
      <c r="A13" s="183">
        <v>8</v>
      </c>
      <c r="B13" s="189" t="s">
        <v>23</v>
      </c>
      <c r="C13" s="185">
        <v>174</v>
      </c>
      <c r="D13" s="185">
        <v>148</v>
      </c>
      <c r="E13" s="185">
        <v>176</v>
      </c>
      <c r="F13" s="186">
        <f t="shared" si="0"/>
        <v>498</v>
      </c>
      <c r="G13" s="186">
        <f t="shared" si="1"/>
        <v>166</v>
      </c>
      <c r="H13" s="187"/>
      <c r="I13" s="188">
        <f t="shared" si="2"/>
        <v>166</v>
      </c>
    </row>
    <row r="14" spans="1:9" ht="15.75" x14ac:dyDescent="0.25">
      <c r="A14" s="183">
        <v>9</v>
      </c>
      <c r="B14" s="184" t="s">
        <v>10</v>
      </c>
      <c r="C14" s="185">
        <v>147</v>
      </c>
      <c r="D14" s="185">
        <v>167</v>
      </c>
      <c r="E14" s="185">
        <v>180</v>
      </c>
      <c r="F14" s="186">
        <f t="shared" si="0"/>
        <v>494</v>
      </c>
      <c r="G14" s="186">
        <f t="shared" si="1"/>
        <v>164.66666666666666</v>
      </c>
      <c r="H14" s="187"/>
      <c r="I14" s="188">
        <f t="shared" si="2"/>
        <v>164.66666666666666</v>
      </c>
    </row>
    <row r="15" spans="1:9" ht="15.75" x14ac:dyDescent="0.25">
      <c r="A15" s="67">
        <v>10</v>
      </c>
      <c r="B15" s="103" t="s">
        <v>91</v>
      </c>
      <c r="C15" s="104">
        <v>145</v>
      </c>
      <c r="D15" s="104">
        <v>185</v>
      </c>
      <c r="E15" s="104">
        <v>151</v>
      </c>
      <c r="F15" s="105">
        <f t="shared" si="0"/>
        <v>481</v>
      </c>
      <c r="G15" s="105">
        <f t="shared" si="1"/>
        <v>160.33333333333334</v>
      </c>
      <c r="H15" s="106"/>
      <c r="I15" s="107">
        <f t="shared" si="2"/>
        <v>160.33333333333334</v>
      </c>
    </row>
    <row r="16" spans="1:9" ht="15.75" x14ac:dyDescent="0.25">
      <c r="A16" s="67">
        <v>11</v>
      </c>
      <c r="B16" s="103" t="s">
        <v>67</v>
      </c>
      <c r="C16" s="69">
        <v>164</v>
      </c>
      <c r="D16" s="104">
        <v>150</v>
      </c>
      <c r="E16" s="104">
        <v>159</v>
      </c>
      <c r="F16" s="105">
        <f t="shared" si="0"/>
        <v>473</v>
      </c>
      <c r="G16" s="105">
        <f t="shared" si="1"/>
        <v>157.66666666666666</v>
      </c>
      <c r="H16" s="108"/>
      <c r="I16" s="107">
        <f t="shared" si="2"/>
        <v>157.66666666666666</v>
      </c>
    </row>
    <row r="17" spans="1:9" ht="15.75" x14ac:dyDescent="0.25">
      <c r="A17" s="67">
        <v>12</v>
      </c>
      <c r="B17" s="103" t="s">
        <v>14</v>
      </c>
      <c r="C17" s="104">
        <v>158</v>
      </c>
      <c r="D17" s="104">
        <v>141</v>
      </c>
      <c r="E17" s="69">
        <v>173</v>
      </c>
      <c r="F17" s="105">
        <f t="shared" si="0"/>
        <v>472</v>
      </c>
      <c r="G17" s="105">
        <f t="shared" si="1"/>
        <v>157.33333333333334</v>
      </c>
      <c r="H17" s="108"/>
      <c r="I17" s="107">
        <f t="shared" si="2"/>
        <v>157.33333333333334</v>
      </c>
    </row>
    <row r="18" spans="1:9" ht="15.75" x14ac:dyDescent="0.25">
      <c r="A18" s="67">
        <v>13</v>
      </c>
      <c r="B18" s="103" t="s">
        <v>56</v>
      </c>
      <c r="C18" s="104">
        <v>153</v>
      </c>
      <c r="D18" s="104">
        <v>172</v>
      </c>
      <c r="E18" s="69">
        <v>146</v>
      </c>
      <c r="F18" s="105">
        <f t="shared" si="0"/>
        <v>471</v>
      </c>
      <c r="G18" s="105">
        <f t="shared" si="1"/>
        <v>157</v>
      </c>
      <c r="H18" s="108"/>
      <c r="I18" s="107">
        <f t="shared" si="2"/>
        <v>157</v>
      </c>
    </row>
    <row r="19" spans="1:9" ht="15.75" x14ac:dyDescent="0.25">
      <c r="A19" s="67">
        <v>14</v>
      </c>
      <c r="B19" s="103" t="s">
        <v>92</v>
      </c>
      <c r="C19" s="104">
        <v>149</v>
      </c>
      <c r="D19" s="104">
        <v>157</v>
      </c>
      <c r="E19" s="104">
        <v>163</v>
      </c>
      <c r="F19" s="105">
        <f t="shared" si="0"/>
        <v>469</v>
      </c>
      <c r="G19" s="105">
        <f t="shared" si="1"/>
        <v>156.33333333333334</v>
      </c>
      <c r="H19" s="108"/>
      <c r="I19" s="107">
        <f t="shared" si="2"/>
        <v>156.33333333333334</v>
      </c>
    </row>
    <row r="20" spans="1:9" ht="15.75" x14ac:dyDescent="0.25">
      <c r="A20" s="67">
        <v>15</v>
      </c>
      <c r="B20" s="109" t="s">
        <v>93</v>
      </c>
      <c r="C20" s="104">
        <v>127</v>
      </c>
      <c r="D20" s="104">
        <v>165</v>
      </c>
      <c r="E20" s="104">
        <v>171</v>
      </c>
      <c r="F20" s="105">
        <f t="shared" si="0"/>
        <v>463</v>
      </c>
      <c r="G20" s="105">
        <f t="shared" si="1"/>
        <v>154.33333333333334</v>
      </c>
      <c r="H20" s="108"/>
      <c r="I20" s="107">
        <f t="shared" si="2"/>
        <v>154.33333333333334</v>
      </c>
    </row>
    <row r="21" spans="1:9" ht="15.75" x14ac:dyDescent="0.25">
      <c r="A21" s="67">
        <v>16</v>
      </c>
      <c r="B21" s="109" t="s">
        <v>16</v>
      </c>
      <c r="C21" s="104">
        <v>129</v>
      </c>
      <c r="D21" s="104">
        <v>131</v>
      </c>
      <c r="E21" s="104">
        <v>189</v>
      </c>
      <c r="F21" s="105">
        <f t="shared" si="0"/>
        <v>449</v>
      </c>
      <c r="G21" s="105">
        <f t="shared" si="1"/>
        <v>149.66666666666666</v>
      </c>
      <c r="H21" s="108"/>
      <c r="I21" s="107">
        <f t="shared" si="2"/>
        <v>149.66666666666666</v>
      </c>
    </row>
    <row r="22" spans="1:9" ht="15.75" x14ac:dyDescent="0.25">
      <c r="A22" s="67">
        <v>17</v>
      </c>
      <c r="B22" s="103" t="s">
        <v>94</v>
      </c>
      <c r="C22" s="104">
        <v>145</v>
      </c>
      <c r="D22" s="69">
        <v>144</v>
      </c>
      <c r="E22" s="104">
        <v>126</v>
      </c>
      <c r="F22" s="105">
        <f t="shared" si="0"/>
        <v>415</v>
      </c>
      <c r="G22" s="105">
        <f t="shared" si="1"/>
        <v>138.33333333333334</v>
      </c>
      <c r="H22" s="108"/>
      <c r="I22" s="107">
        <f t="shared" si="2"/>
        <v>138.33333333333334</v>
      </c>
    </row>
    <row r="23" spans="1:9" ht="16.5" thickBot="1" x14ac:dyDescent="0.3">
      <c r="A23" s="73">
        <v>18</v>
      </c>
      <c r="B23" s="110" t="s">
        <v>15</v>
      </c>
      <c r="C23" s="111">
        <v>99</v>
      </c>
      <c r="D23" s="75">
        <v>144</v>
      </c>
      <c r="E23" s="111">
        <v>154</v>
      </c>
      <c r="F23" s="112">
        <f t="shared" si="0"/>
        <v>397</v>
      </c>
      <c r="G23" s="112">
        <f t="shared" si="1"/>
        <v>132.33333333333334</v>
      </c>
      <c r="H23" s="113"/>
      <c r="I23" s="114">
        <f t="shared" si="2"/>
        <v>132.33333333333334</v>
      </c>
    </row>
    <row r="26" spans="1:9" ht="18" x14ac:dyDescent="0.25">
      <c r="A26" s="315" t="s">
        <v>42</v>
      </c>
      <c r="B26" s="315"/>
      <c r="C26" s="315"/>
      <c r="D26" s="315"/>
      <c r="E26" s="315"/>
      <c r="F26" s="315"/>
    </row>
    <row r="27" spans="1:9" ht="13.5" thickBot="1" x14ac:dyDescent="0.25"/>
    <row r="28" spans="1:9" ht="16.5" x14ac:dyDescent="0.25">
      <c r="A28" s="79" t="s">
        <v>0</v>
      </c>
      <c r="B28" s="80" t="s">
        <v>32</v>
      </c>
      <c r="C28" s="80" t="s">
        <v>33</v>
      </c>
      <c r="D28" s="80" t="s">
        <v>3</v>
      </c>
      <c r="E28" s="80" t="s">
        <v>43</v>
      </c>
      <c r="F28" s="81" t="s">
        <v>36</v>
      </c>
    </row>
    <row r="29" spans="1:9" x14ac:dyDescent="0.2">
      <c r="A29" s="190">
        <v>1</v>
      </c>
      <c r="B29" s="191" t="s">
        <v>10</v>
      </c>
      <c r="C29" s="192">
        <v>179</v>
      </c>
      <c r="D29" s="192">
        <v>234</v>
      </c>
      <c r="E29" s="193">
        <f t="shared" ref="E29:E37" si="3">C29+D29</f>
        <v>413</v>
      </c>
      <c r="F29" s="194">
        <f t="shared" ref="F29:F37" si="4">E29/2</f>
        <v>206.5</v>
      </c>
    </row>
    <row r="30" spans="1:9" x14ac:dyDescent="0.2">
      <c r="A30" s="190">
        <v>2</v>
      </c>
      <c r="B30" s="191" t="s">
        <v>37</v>
      </c>
      <c r="C30" s="192">
        <v>187</v>
      </c>
      <c r="D30" s="192">
        <v>214</v>
      </c>
      <c r="E30" s="193">
        <f t="shared" si="3"/>
        <v>401</v>
      </c>
      <c r="F30" s="194">
        <f t="shared" si="4"/>
        <v>200.5</v>
      </c>
    </row>
    <row r="31" spans="1:9" x14ac:dyDescent="0.2">
      <c r="A31" s="190">
        <v>3</v>
      </c>
      <c r="B31" s="195" t="s">
        <v>89</v>
      </c>
      <c r="C31" s="192">
        <v>197</v>
      </c>
      <c r="D31" s="192">
        <v>195</v>
      </c>
      <c r="E31" s="193">
        <f t="shared" si="3"/>
        <v>392</v>
      </c>
      <c r="F31" s="194">
        <f t="shared" si="4"/>
        <v>196</v>
      </c>
    </row>
    <row r="32" spans="1:9" x14ac:dyDescent="0.2">
      <c r="A32" s="190">
        <v>4</v>
      </c>
      <c r="B32" s="191" t="s">
        <v>22</v>
      </c>
      <c r="C32" s="192">
        <v>193</v>
      </c>
      <c r="D32" s="192">
        <v>176</v>
      </c>
      <c r="E32" s="193">
        <f t="shared" si="3"/>
        <v>369</v>
      </c>
      <c r="F32" s="194">
        <f t="shared" si="4"/>
        <v>184.5</v>
      </c>
    </row>
    <row r="33" spans="1:6" x14ac:dyDescent="0.2">
      <c r="A33" s="190">
        <v>5</v>
      </c>
      <c r="B33" s="191" t="s">
        <v>8</v>
      </c>
      <c r="C33" s="192">
        <v>153</v>
      </c>
      <c r="D33" s="192">
        <v>177</v>
      </c>
      <c r="E33" s="193">
        <f t="shared" si="3"/>
        <v>330</v>
      </c>
      <c r="F33" s="194">
        <f t="shared" si="4"/>
        <v>165</v>
      </c>
    </row>
    <row r="34" spans="1:6" x14ac:dyDescent="0.2">
      <c r="A34" s="82">
        <v>6</v>
      </c>
      <c r="B34" s="103" t="s">
        <v>53</v>
      </c>
      <c r="C34" s="84">
        <v>167</v>
      </c>
      <c r="D34" s="84">
        <v>160</v>
      </c>
      <c r="E34" s="85">
        <f t="shared" si="3"/>
        <v>327</v>
      </c>
      <c r="F34" s="86">
        <f t="shared" si="4"/>
        <v>163.5</v>
      </c>
    </row>
    <row r="35" spans="1:6" x14ac:dyDescent="0.2">
      <c r="A35" s="196">
        <v>7</v>
      </c>
      <c r="B35" s="184" t="s">
        <v>13</v>
      </c>
      <c r="C35" s="197">
        <v>162</v>
      </c>
      <c r="D35" s="197">
        <v>165</v>
      </c>
      <c r="E35" s="198">
        <f t="shared" si="3"/>
        <v>327</v>
      </c>
      <c r="F35" s="199">
        <f t="shared" si="4"/>
        <v>163.5</v>
      </c>
    </row>
    <row r="36" spans="1:6" x14ac:dyDescent="0.2">
      <c r="A36" s="82">
        <v>8</v>
      </c>
      <c r="B36" s="103" t="s">
        <v>12</v>
      </c>
      <c r="C36" s="84">
        <v>146</v>
      </c>
      <c r="D36" s="84">
        <v>161</v>
      </c>
      <c r="E36" s="85">
        <f t="shared" si="3"/>
        <v>307</v>
      </c>
      <c r="F36" s="86">
        <f t="shared" si="4"/>
        <v>153.5</v>
      </c>
    </row>
    <row r="37" spans="1:6" ht="13.5" thickBot="1" x14ac:dyDescent="0.25">
      <c r="A37" s="87">
        <v>9</v>
      </c>
      <c r="B37" s="115" t="s">
        <v>23</v>
      </c>
      <c r="C37" s="89">
        <v>159</v>
      </c>
      <c r="D37" s="89">
        <v>136</v>
      </c>
      <c r="E37" s="90">
        <f t="shared" si="3"/>
        <v>295</v>
      </c>
      <c r="F37" s="91">
        <f t="shared" si="4"/>
        <v>147.5</v>
      </c>
    </row>
    <row r="40" spans="1:6" ht="18" x14ac:dyDescent="0.25">
      <c r="A40" s="315" t="s">
        <v>44</v>
      </c>
      <c r="B40" s="315"/>
      <c r="C40" s="315"/>
      <c r="D40" s="315"/>
      <c r="E40" s="315"/>
      <c r="F40" s="315"/>
    </row>
    <row r="41" spans="1:6" ht="13.5" thickBot="1" x14ac:dyDescent="0.25"/>
    <row r="42" spans="1:6" ht="16.5" x14ac:dyDescent="0.25">
      <c r="A42" s="79" t="s">
        <v>0</v>
      </c>
      <c r="B42" s="80" t="s">
        <v>32</v>
      </c>
      <c r="C42" s="80" t="s">
        <v>33</v>
      </c>
      <c r="D42" s="80" t="s">
        <v>3</v>
      </c>
      <c r="E42" s="80" t="s">
        <v>43</v>
      </c>
      <c r="F42" s="81" t="s">
        <v>36</v>
      </c>
    </row>
    <row r="43" spans="1:6" x14ac:dyDescent="0.2">
      <c r="A43" s="196">
        <v>1</v>
      </c>
      <c r="B43" s="184" t="s">
        <v>13</v>
      </c>
      <c r="C43" s="197">
        <v>171</v>
      </c>
      <c r="D43" s="197">
        <v>202</v>
      </c>
      <c r="E43" s="198">
        <f t="shared" ref="E43:E48" si="5">C43+D43</f>
        <v>373</v>
      </c>
      <c r="F43" s="199">
        <f t="shared" ref="F43:F48" si="6">E43/2</f>
        <v>186.5</v>
      </c>
    </row>
    <row r="44" spans="1:6" x14ac:dyDescent="0.2">
      <c r="A44" s="196">
        <v>2</v>
      </c>
      <c r="B44" s="184" t="s">
        <v>22</v>
      </c>
      <c r="C44" s="197">
        <v>166</v>
      </c>
      <c r="D44" s="197">
        <v>203</v>
      </c>
      <c r="E44" s="198">
        <f t="shared" si="5"/>
        <v>369</v>
      </c>
      <c r="F44" s="199">
        <f t="shared" si="6"/>
        <v>184.5</v>
      </c>
    </row>
    <row r="45" spans="1:6" x14ac:dyDescent="0.2">
      <c r="A45" s="196">
        <v>3</v>
      </c>
      <c r="B45" s="184" t="s">
        <v>10</v>
      </c>
      <c r="C45" s="197">
        <v>162</v>
      </c>
      <c r="D45" s="197">
        <v>197</v>
      </c>
      <c r="E45" s="198">
        <f t="shared" si="5"/>
        <v>359</v>
      </c>
      <c r="F45" s="199">
        <f t="shared" si="6"/>
        <v>179.5</v>
      </c>
    </row>
    <row r="46" spans="1:6" x14ac:dyDescent="0.2">
      <c r="A46" s="92">
        <v>4</v>
      </c>
      <c r="B46" s="68" t="s">
        <v>37</v>
      </c>
      <c r="C46" s="93">
        <v>169</v>
      </c>
      <c r="D46" s="93">
        <v>184</v>
      </c>
      <c r="E46" s="94">
        <f t="shared" si="5"/>
        <v>353</v>
      </c>
      <c r="F46" s="95">
        <f t="shared" si="6"/>
        <v>176.5</v>
      </c>
    </row>
    <row r="47" spans="1:6" x14ac:dyDescent="0.2">
      <c r="A47" s="92">
        <v>5</v>
      </c>
      <c r="B47" s="83" t="s">
        <v>89</v>
      </c>
      <c r="C47" s="93">
        <v>168</v>
      </c>
      <c r="D47" s="93">
        <v>168</v>
      </c>
      <c r="E47" s="94">
        <f t="shared" si="5"/>
        <v>336</v>
      </c>
      <c r="F47" s="95">
        <f t="shared" si="6"/>
        <v>168</v>
      </c>
    </row>
    <row r="48" spans="1:6" ht="13.5" thickBot="1" x14ac:dyDescent="0.25">
      <c r="A48" s="96">
        <v>6</v>
      </c>
      <c r="B48" s="74" t="s">
        <v>8</v>
      </c>
      <c r="C48" s="97">
        <v>171</v>
      </c>
      <c r="D48" s="97">
        <v>155</v>
      </c>
      <c r="E48" s="98">
        <f t="shared" si="5"/>
        <v>326</v>
      </c>
      <c r="F48" s="99">
        <f t="shared" si="6"/>
        <v>163</v>
      </c>
    </row>
  </sheetData>
  <sheetProtection selectLockedCells="1" selectUnlockedCells="1"/>
  <mergeCells count="4">
    <mergeCell ref="A3:I3"/>
    <mergeCell ref="A26:F26"/>
    <mergeCell ref="A40:F40"/>
    <mergeCell ref="A1:I1"/>
  </mergeCells>
  <phoneticPr fontId="15" type="noConversion"/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3" workbookViewId="0">
      <selection activeCell="E41" sqref="E41"/>
    </sheetView>
  </sheetViews>
  <sheetFormatPr defaultRowHeight="12.75" x14ac:dyDescent="0.2"/>
  <cols>
    <col min="1" max="1" width="5.85546875" customWidth="1"/>
    <col min="2" max="2" width="23.140625" bestFit="1" customWidth="1"/>
    <col min="6" max="6" width="7.42578125" bestFit="1" customWidth="1"/>
    <col min="7" max="7" width="11.42578125" bestFit="1" customWidth="1"/>
  </cols>
  <sheetData>
    <row r="1" spans="1:7" ht="18" x14ac:dyDescent="0.25">
      <c r="A1" s="317" t="s">
        <v>49</v>
      </c>
      <c r="B1" s="317"/>
      <c r="C1" s="317"/>
      <c r="D1" s="317"/>
      <c r="E1" s="317"/>
      <c r="F1" s="317"/>
      <c r="G1" s="317"/>
    </row>
    <row r="2" spans="1:7" ht="15.75" x14ac:dyDescent="0.25">
      <c r="A2" s="116" t="s">
        <v>0</v>
      </c>
      <c r="B2" s="116" t="s">
        <v>32</v>
      </c>
      <c r="C2" s="116" t="s">
        <v>33</v>
      </c>
      <c r="D2" s="116" t="s">
        <v>3</v>
      </c>
      <c r="E2" s="116" t="s">
        <v>34</v>
      </c>
      <c r="F2" s="116" t="s">
        <v>35</v>
      </c>
      <c r="G2" s="116" t="s">
        <v>36</v>
      </c>
    </row>
    <row r="3" spans="1:7" ht="15.75" x14ac:dyDescent="0.25">
      <c r="A3" s="200">
        <v>1</v>
      </c>
      <c r="B3" s="201" t="s">
        <v>37</v>
      </c>
      <c r="C3" s="202">
        <v>199</v>
      </c>
      <c r="D3" s="202">
        <v>188</v>
      </c>
      <c r="E3" s="202">
        <v>186</v>
      </c>
      <c r="F3" s="203">
        <f t="shared" ref="F3:F23" si="0">C3+D3+E3</f>
        <v>573</v>
      </c>
      <c r="G3" s="203">
        <f t="shared" ref="G3:G23" si="1">F3/3</f>
        <v>191</v>
      </c>
    </row>
    <row r="4" spans="1:7" ht="15.75" x14ac:dyDescent="0.25">
      <c r="A4" s="200">
        <v>2</v>
      </c>
      <c r="B4" s="201" t="s">
        <v>95</v>
      </c>
      <c r="C4" s="202">
        <v>196</v>
      </c>
      <c r="D4" s="202">
        <v>181</v>
      </c>
      <c r="E4" s="202">
        <v>187</v>
      </c>
      <c r="F4" s="203">
        <f t="shared" si="0"/>
        <v>564</v>
      </c>
      <c r="G4" s="203">
        <f t="shared" si="1"/>
        <v>188</v>
      </c>
    </row>
    <row r="5" spans="1:7" ht="15.75" x14ac:dyDescent="0.25">
      <c r="A5" s="200">
        <v>3</v>
      </c>
      <c r="B5" s="201" t="s">
        <v>13</v>
      </c>
      <c r="C5" s="202">
        <v>214</v>
      </c>
      <c r="D5" s="202">
        <v>176</v>
      </c>
      <c r="E5" s="202">
        <v>169</v>
      </c>
      <c r="F5" s="203">
        <f t="shared" si="0"/>
        <v>559</v>
      </c>
      <c r="G5" s="203">
        <f t="shared" si="1"/>
        <v>186.33333333333334</v>
      </c>
    </row>
    <row r="6" spans="1:7" ht="15.75" x14ac:dyDescent="0.25">
      <c r="A6" s="200">
        <v>4</v>
      </c>
      <c r="B6" s="204" t="s">
        <v>29</v>
      </c>
      <c r="C6" s="202">
        <v>148</v>
      </c>
      <c r="D6" s="202">
        <v>197</v>
      </c>
      <c r="E6" s="202">
        <v>198</v>
      </c>
      <c r="F6" s="203">
        <f t="shared" si="0"/>
        <v>543</v>
      </c>
      <c r="G6" s="203">
        <f t="shared" si="1"/>
        <v>181</v>
      </c>
    </row>
    <row r="7" spans="1:7" ht="15.75" x14ac:dyDescent="0.25">
      <c r="A7" s="200">
        <v>5</v>
      </c>
      <c r="B7" s="201" t="s">
        <v>39</v>
      </c>
      <c r="C7" s="202">
        <v>196</v>
      </c>
      <c r="D7" s="202">
        <v>163</v>
      </c>
      <c r="E7" s="202">
        <v>182</v>
      </c>
      <c r="F7" s="203">
        <f t="shared" si="0"/>
        <v>541</v>
      </c>
      <c r="G7" s="203">
        <f t="shared" si="1"/>
        <v>180.33333333333334</v>
      </c>
    </row>
    <row r="8" spans="1:7" ht="15.75" x14ac:dyDescent="0.25">
      <c r="A8" s="200">
        <v>6</v>
      </c>
      <c r="B8" s="201" t="s">
        <v>22</v>
      </c>
      <c r="C8" s="202">
        <v>179</v>
      </c>
      <c r="D8" s="202">
        <v>180</v>
      </c>
      <c r="E8" s="202">
        <v>182</v>
      </c>
      <c r="F8" s="203">
        <f t="shared" si="0"/>
        <v>541</v>
      </c>
      <c r="G8" s="203">
        <f t="shared" si="1"/>
        <v>180.33333333333334</v>
      </c>
    </row>
    <row r="9" spans="1:7" ht="15.75" x14ac:dyDescent="0.25">
      <c r="A9" s="200">
        <v>7</v>
      </c>
      <c r="B9" s="201" t="s">
        <v>27</v>
      </c>
      <c r="C9" s="202">
        <v>168</v>
      </c>
      <c r="D9" s="202">
        <v>164</v>
      </c>
      <c r="E9" s="202">
        <v>178</v>
      </c>
      <c r="F9" s="203">
        <f t="shared" si="0"/>
        <v>510</v>
      </c>
      <c r="G9" s="203">
        <f t="shared" si="1"/>
        <v>170</v>
      </c>
    </row>
    <row r="10" spans="1:7" ht="15.75" x14ac:dyDescent="0.25">
      <c r="A10" s="200">
        <v>8</v>
      </c>
      <c r="B10" s="201" t="s">
        <v>17</v>
      </c>
      <c r="C10" s="202">
        <v>165</v>
      </c>
      <c r="D10" s="202">
        <v>178</v>
      </c>
      <c r="E10" s="202">
        <v>167</v>
      </c>
      <c r="F10" s="203">
        <f t="shared" si="0"/>
        <v>510</v>
      </c>
      <c r="G10" s="203">
        <f t="shared" si="1"/>
        <v>170</v>
      </c>
    </row>
    <row r="11" spans="1:7" ht="15.75" x14ac:dyDescent="0.25">
      <c r="A11" s="200">
        <v>9</v>
      </c>
      <c r="B11" s="201" t="s">
        <v>23</v>
      </c>
      <c r="C11" s="202">
        <v>153</v>
      </c>
      <c r="D11" s="202">
        <v>193</v>
      </c>
      <c r="E11" s="202">
        <v>164</v>
      </c>
      <c r="F11" s="203">
        <f t="shared" si="0"/>
        <v>510</v>
      </c>
      <c r="G11" s="203">
        <f t="shared" si="1"/>
        <v>170</v>
      </c>
    </row>
    <row r="12" spans="1:7" ht="15.75" x14ac:dyDescent="0.25">
      <c r="A12" s="200">
        <v>10</v>
      </c>
      <c r="B12" s="204" t="s">
        <v>25</v>
      </c>
      <c r="C12" s="202">
        <v>133</v>
      </c>
      <c r="D12" s="202">
        <v>205</v>
      </c>
      <c r="E12" s="202">
        <v>162</v>
      </c>
      <c r="F12" s="203">
        <f t="shared" si="0"/>
        <v>500</v>
      </c>
      <c r="G12" s="203">
        <f t="shared" si="1"/>
        <v>166.66666666666666</v>
      </c>
    </row>
    <row r="13" spans="1:7" ht="15.75" x14ac:dyDescent="0.25">
      <c r="A13" s="200">
        <v>11</v>
      </c>
      <c r="B13" s="204" t="s">
        <v>10</v>
      </c>
      <c r="C13" s="202">
        <v>125</v>
      </c>
      <c r="D13" s="202">
        <v>181</v>
      </c>
      <c r="E13" s="202">
        <v>188</v>
      </c>
      <c r="F13" s="203">
        <f t="shared" si="0"/>
        <v>494</v>
      </c>
      <c r="G13" s="203">
        <f t="shared" si="1"/>
        <v>164.66666666666666</v>
      </c>
    </row>
    <row r="14" spans="1:7" ht="15.75" x14ac:dyDescent="0.25">
      <c r="A14" s="200">
        <v>12</v>
      </c>
      <c r="B14" s="201" t="s">
        <v>92</v>
      </c>
      <c r="C14" s="202">
        <v>143</v>
      </c>
      <c r="D14" s="202">
        <v>142</v>
      </c>
      <c r="E14" s="202">
        <v>207</v>
      </c>
      <c r="F14" s="203">
        <f t="shared" si="0"/>
        <v>492</v>
      </c>
      <c r="G14" s="203">
        <f t="shared" si="1"/>
        <v>164</v>
      </c>
    </row>
    <row r="15" spans="1:7" ht="15.75" x14ac:dyDescent="0.25">
      <c r="A15" s="116">
        <v>13</v>
      </c>
      <c r="B15" s="117" t="s">
        <v>9</v>
      </c>
      <c r="C15" s="118">
        <v>140</v>
      </c>
      <c r="D15" s="118">
        <v>180</v>
      </c>
      <c r="E15" s="118">
        <v>171</v>
      </c>
      <c r="F15" s="119">
        <f t="shared" si="0"/>
        <v>491</v>
      </c>
      <c r="G15" s="119">
        <f t="shared" si="1"/>
        <v>163.66666666666666</v>
      </c>
    </row>
    <row r="16" spans="1:7" ht="15.75" x14ac:dyDescent="0.25">
      <c r="A16" s="116">
        <v>14</v>
      </c>
      <c r="B16" s="120" t="s">
        <v>28</v>
      </c>
      <c r="C16" s="118">
        <v>154</v>
      </c>
      <c r="D16" s="118">
        <v>142</v>
      </c>
      <c r="E16" s="118">
        <v>188</v>
      </c>
      <c r="F16" s="119">
        <f t="shared" si="0"/>
        <v>484</v>
      </c>
      <c r="G16" s="119">
        <f t="shared" si="1"/>
        <v>161.33333333333334</v>
      </c>
    </row>
    <row r="17" spans="1:7" ht="15.75" x14ac:dyDescent="0.25">
      <c r="A17" s="116">
        <v>15</v>
      </c>
      <c r="B17" s="117" t="s">
        <v>77</v>
      </c>
      <c r="C17" s="118">
        <v>151</v>
      </c>
      <c r="D17" s="118">
        <v>163</v>
      </c>
      <c r="E17" s="118">
        <v>159</v>
      </c>
      <c r="F17" s="119">
        <f t="shared" si="0"/>
        <v>473</v>
      </c>
      <c r="G17" s="119">
        <f t="shared" si="1"/>
        <v>157.66666666666666</v>
      </c>
    </row>
    <row r="18" spans="1:7" ht="15.75" x14ac:dyDescent="0.25">
      <c r="A18" s="116">
        <v>16</v>
      </c>
      <c r="B18" s="117" t="s">
        <v>96</v>
      </c>
      <c r="C18" s="118">
        <v>135</v>
      </c>
      <c r="D18" s="118">
        <v>153</v>
      </c>
      <c r="E18" s="118">
        <v>184</v>
      </c>
      <c r="F18" s="119">
        <f t="shared" si="0"/>
        <v>472</v>
      </c>
      <c r="G18" s="119">
        <f t="shared" si="1"/>
        <v>157.33333333333334</v>
      </c>
    </row>
    <row r="19" spans="1:7" ht="15.75" x14ac:dyDescent="0.25">
      <c r="A19" s="116">
        <v>17</v>
      </c>
      <c r="B19" s="117" t="s">
        <v>12</v>
      </c>
      <c r="C19" s="118">
        <v>141</v>
      </c>
      <c r="D19" s="118">
        <v>174</v>
      </c>
      <c r="E19" s="118">
        <v>155</v>
      </c>
      <c r="F19" s="119">
        <f t="shared" si="0"/>
        <v>470</v>
      </c>
      <c r="G19" s="119">
        <f t="shared" si="1"/>
        <v>156.66666666666666</v>
      </c>
    </row>
    <row r="20" spans="1:7" ht="15.75" x14ac:dyDescent="0.25">
      <c r="A20" s="116">
        <v>18</v>
      </c>
      <c r="B20" s="117" t="s">
        <v>11</v>
      </c>
      <c r="C20" s="118">
        <v>122</v>
      </c>
      <c r="D20" s="118">
        <v>180</v>
      </c>
      <c r="E20" s="118">
        <v>167</v>
      </c>
      <c r="F20" s="119">
        <f t="shared" si="0"/>
        <v>469</v>
      </c>
      <c r="G20" s="119">
        <f t="shared" si="1"/>
        <v>156.33333333333334</v>
      </c>
    </row>
    <row r="21" spans="1:7" ht="15.75" x14ac:dyDescent="0.25">
      <c r="A21" s="116">
        <v>19</v>
      </c>
      <c r="B21" s="117" t="s">
        <v>40</v>
      </c>
      <c r="C21" s="118">
        <v>144</v>
      </c>
      <c r="D21" s="118">
        <v>149</v>
      </c>
      <c r="E21" s="118">
        <v>170</v>
      </c>
      <c r="F21" s="119">
        <f t="shared" si="0"/>
        <v>463</v>
      </c>
      <c r="G21" s="119">
        <f t="shared" si="1"/>
        <v>154.33333333333334</v>
      </c>
    </row>
    <row r="22" spans="1:7" ht="15.75" x14ac:dyDescent="0.25">
      <c r="A22" s="116">
        <v>20</v>
      </c>
      <c r="B22" s="120" t="s">
        <v>97</v>
      </c>
      <c r="C22" s="118">
        <v>146</v>
      </c>
      <c r="D22" s="118">
        <v>156</v>
      </c>
      <c r="E22" s="118">
        <v>156</v>
      </c>
      <c r="F22" s="119">
        <f t="shared" si="0"/>
        <v>458</v>
      </c>
      <c r="G22" s="119">
        <f t="shared" si="1"/>
        <v>152.66666666666666</v>
      </c>
    </row>
    <row r="23" spans="1:7" ht="15.75" x14ac:dyDescent="0.25">
      <c r="A23" s="116">
        <v>21</v>
      </c>
      <c r="B23" s="120" t="s">
        <v>16</v>
      </c>
      <c r="C23" s="118">
        <v>131</v>
      </c>
      <c r="D23" s="118">
        <v>136</v>
      </c>
      <c r="E23" s="118">
        <v>146</v>
      </c>
      <c r="F23" s="119">
        <f t="shared" si="0"/>
        <v>413</v>
      </c>
      <c r="G23" s="119">
        <f t="shared" si="1"/>
        <v>137.66666666666666</v>
      </c>
    </row>
    <row r="26" spans="1:7" ht="18" x14ac:dyDescent="0.25">
      <c r="A26" s="318" t="s">
        <v>42</v>
      </c>
      <c r="B26" s="318"/>
      <c r="C26" s="318"/>
      <c r="D26" s="318"/>
      <c r="E26" s="318"/>
      <c r="F26" s="318"/>
      <c r="G26" s="318"/>
    </row>
    <row r="27" spans="1:7" ht="15.75" x14ac:dyDescent="0.25">
      <c r="A27" s="116" t="s">
        <v>0</v>
      </c>
      <c r="B27" s="116" t="s">
        <v>32</v>
      </c>
      <c r="C27" s="116" t="s">
        <v>33</v>
      </c>
      <c r="D27" s="116" t="s">
        <v>3</v>
      </c>
      <c r="E27" s="116" t="s">
        <v>34</v>
      </c>
      <c r="F27" s="116" t="s">
        <v>35</v>
      </c>
      <c r="G27" s="116" t="s">
        <v>36</v>
      </c>
    </row>
    <row r="28" spans="1:7" ht="15.75" x14ac:dyDescent="0.25">
      <c r="A28" s="200">
        <v>1</v>
      </c>
      <c r="B28" s="201" t="s">
        <v>13</v>
      </c>
      <c r="C28" s="202">
        <v>197</v>
      </c>
      <c r="D28" s="202">
        <v>224</v>
      </c>
      <c r="E28" s="202">
        <v>174</v>
      </c>
      <c r="F28" s="203">
        <f t="shared" ref="F28:F39" si="2">C28+D28+E28</f>
        <v>595</v>
      </c>
      <c r="G28" s="203">
        <f t="shared" ref="G28:G39" si="3">F28/3</f>
        <v>198.33333333333334</v>
      </c>
    </row>
    <row r="29" spans="1:7" ht="15.75" x14ac:dyDescent="0.25">
      <c r="A29" s="200">
        <v>2</v>
      </c>
      <c r="B29" s="201" t="s">
        <v>22</v>
      </c>
      <c r="C29" s="202">
        <v>222</v>
      </c>
      <c r="D29" s="202">
        <v>189</v>
      </c>
      <c r="E29" s="202">
        <v>158</v>
      </c>
      <c r="F29" s="203">
        <f t="shared" si="2"/>
        <v>569</v>
      </c>
      <c r="G29" s="203">
        <f t="shared" si="3"/>
        <v>189.66666666666666</v>
      </c>
    </row>
    <row r="30" spans="1:7" ht="15.75" x14ac:dyDescent="0.25">
      <c r="A30" s="200">
        <v>3</v>
      </c>
      <c r="B30" s="204" t="s">
        <v>29</v>
      </c>
      <c r="C30" s="202">
        <v>184</v>
      </c>
      <c r="D30" s="202">
        <v>189</v>
      </c>
      <c r="E30" s="202">
        <v>189</v>
      </c>
      <c r="F30" s="203">
        <f t="shared" si="2"/>
        <v>562</v>
      </c>
      <c r="G30" s="203">
        <f t="shared" si="3"/>
        <v>187.33333333333334</v>
      </c>
    </row>
    <row r="31" spans="1:7" ht="15.75" x14ac:dyDescent="0.25">
      <c r="A31" s="200">
        <v>4</v>
      </c>
      <c r="B31" s="201" t="s">
        <v>39</v>
      </c>
      <c r="C31" s="202">
        <v>180</v>
      </c>
      <c r="D31" s="202">
        <v>159</v>
      </c>
      <c r="E31" s="202">
        <v>202</v>
      </c>
      <c r="F31" s="203">
        <f t="shared" si="2"/>
        <v>541</v>
      </c>
      <c r="G31" s="203">
        <f t="shared" si="3"/>
        <v>180.33333333333334</v>
      </c>
    </row>
    <row r="32" spans="1:7" ht="15.75" x14ac:dyDescent="0.25">
      <c r="A32" s="200">
        <v>5</v>
      </c>
      <c r="B32" s="201" t="s">
        <v>37</v>
      </c>
      <c r="C32" s="202">
        <v>164</v>
      </c>
      <c r="D32" s="202">
        <v>176</v>
      </c>
      <c r="E32" s="202">
        <v>194</v>
      </c>
      <c r="F32" s="203">
        <f t="shared" si="2"/>
        <v>534</v>
      </c>
      <c r="G32" s="203">
        <f t="shared" si="3"/>
        <v>178</v>
      </c>
    </row>
    <row r="33" spans="1:7" ht="15.75" x14ac:dyDescent="0.25">
      <c r="A33" s="200">
        <v>6</v>
      </c>
      <c r="B33" s="204" t="s">
        <v>25</v>
      </c>
      <c r="C33" s="202">
        <v>182</v>
      </c>
      <c r="D33" s="202">
        <v>165</v>
      </c>
      <c r="E33" s="202">
        <v>186</v>
      </c>
      <c r="F33" s="203">
        <f t="shared" si="2"/>
        <v>533</v>
      </c>
      <c r="G33" s="203">
        <f t="shared" si="3"/>
        <v>177.66666666666666</v>
      </c>
    </row>
    <row r="34" spans="1:7" ht="15.75" x14ac:dyDescent="0.25">
      <c r="A34" s="116">
        <v>7</v>
      </c>
      <c r="B34" s="117" t="s">
        <v>17</v>
      </c>
      <c r="C34" s="118">
        <v>174</v>
      </c>
      <c r="D34" s="118">
        <v>181</v>
      </c>
      <c r="E34" s="118">
        <v>159</v>
      </c>
      <c r="F34" s="119">
        <f t="shared" si="2"/>
        <v>514</v>
      </c>
      <c r="G34" s="119">
        <f t="shared" si="3"/>
        <v>171.33333333333334</v>
      </c>
    </row>
    <row r="35" spans="1:7" ht="15.75" x14ac:dyDescent="0.25">
      <c r="A35" s="116">
        <v>8</v>
      </c>
      <c r="B35" s="117" t="s">
        <v>95</v>
      </c>
      <c r="C35" s="118">
        <v>172</v>
      </c>
      <c r="D35" s="118">
        <v>161</v>
      </c>
      <c r="E35" s="118">
        <v>178</v>
      </c>
      <c r="F35" s="119">
        <f t="shared" si="2"/>
        <v>511</v>
      </c>
      <c r="G35" s="119">
        <f t="shared" si="3"/>
        <v>170.33333333333334</v>
      </c>
    </row>
    <row r="36" spans="1:7" ht="15.75" x14ac:dyDescent="0.25">
      <c r="A36" s="116">
        <v>9</v>
      </c>
      <c r="B36" s="120" t="s">
        <v>10</v>
      </c>
      <c r="C36" s="118">
        <v>169</v>
      </c>
      <c r="D36" s="118">
        <v>161</v>
      </c>
      <c r="E36" s="118">
        <v>160</v>
      </c>
      <c r="F36" s="119">
        <f t="shared" si="2"/>
        <v>490</v>
      </c>
      <c r="G36" s="119">
        <f t="shared" si="3"/>
        <v>163.33333333333334</v>
      </c>
    </row>
    <row r="37" spans="1:7" ht="15.75" x14ac:dyDescent="0.25">
      <c r="A37" s="116">
        <v>10</v>
      </c>
      <c r="B37" s="117" t="s">
        <v>23</v>
      </c>
      <c r="C37" s="118">
        <v>174</v>
      </c>
      <c r="D37" s="118">
        <v>151</v>
      </c>
      <c r="E37" s="118">
        <v>161</v>
      </c>
      <c r="F37" s="119">
        <f t="shared" si="2"/>
        <v>486</v>
      </c>
      <c r="G37" s="119">
        <f t="shared" si="3"/>
        <v>162</v>
      </c>
    </row>
    <row r="38" spans="1:7" ht="15.75" x14ac:dyDescent="0.25">
      <c r="A38" s="116">
        <v>11</v>
      </c>
      <c r="B38" s="117" t="s">
        <v>92</v>
      </c>
      <c r="C38" s="118">
        <v>165</v>
      </c>
      <c r="D38" s="118">
        <v>150</v>
      </c>
      <c r="E38" s="118">
        <v>162</v>
      </c>
      <c r="F38" s="119">
        <f t="shared" si="2"/>
        <v>477</v>
      </c>
      <c r="G38" s="119">
        <f t="shared" si="3"/>
        <v>159</v>
      </c>
    </row>
    <row r="39" spans="1:7" ht="15.75" x14ac:dyDescent="0.25">
      <c r="A39" s="116">
        <v>12</v>
      </c>
      <c r="B39" s="117" t="s">
        <v>27</v>
      </c>
      <c r="C39" s="118">
        <v>146</v>
      </c>
      <c r="D39" s="118">
        <v>159</v>
      </c>
      <c r="E39" s="118">
        <v>155</v>
      </c>
      <c r="F39" s="119">
        <f t="shared" si="2"/>
        <v>460</v>
      </c>
      <c r="G39" s="119">
        <f t="shared" si="3"/>
        <v>153.33333333333334</v>
      </c>
    </row>
    <row r="42" spans="1:7" ht="18" x14ac:dyDescent="0.25">
      <c r="A42" s="318" t="s">
        <v>44</v>
      </c>
      <c r="B42" s="318"/>
      <c r="C42" s="318"/>
      <c r="D42" s="318"/>
      <c r="E42" s="318"/>
      <c r="F42" s="318"/>
      <c r="G42" s="318"/>
    </row>
    <row r="43" spans="1:7" ht="15.75" x14ac:dyDescent="0.25">
      <c r="A43" s="116" t="s">
        <v>0</v>
      </c>
      <c r="B43" s="116" t="s">
        <v>32</v>
      </c>
      <c r="C43" s="116" t="s">
        <v>33</v>
      </c>
      <c r="D43" s="116" t="s">
        <v>3</v>
      </c>
      <c r="E43" s="116" t="s">
        <v>34</v>
      </c>
      <c r="F43" s="116" t="s">
        <v>35</v>
      </c>
      <c r="G43" s="116" t="s">
        <v>36</v>
      </c>
    </row>
    <row r="44" spans="1:7" ht="15.75" x14ac:dyDescent="0.25">
      <c r="A44" s="200">
        <v>1</v>
      </c>
      <c r="B44" s="201" t="s">
        <v>22</v>
      </c>
      <c r="C44" s="202">
        <v>211</v>
      </c>
      <c r="D44" s="202">
        <v>166</v>
      </c>
      <c r="E44" s="202"/>
      <c r="F44" s="203">
        <f t="shared" ref="F44:F49" si="4">C44+D44+E44</f>
        <v>377</v>
      </c>
      <c r="G44" s="203">
        <f t="shared" ref="G44:G49" si="5">F44/2</f>
        <v>188.5</v>
      </c>
    </row>
    <row r="45" spans="1:7" ht="15.75" x14ac:dyDescent="0.25">
      <c r="A45" s="200">
        <v>2</v>
      </c>
      <c r="B45" s="201" t="s">
        <v>39</v>
      </c>
      <c r="C45" s="202">
        <v>194</v>
      </c>
      <c r="D45" s="202">
        <v>171</v>
      </c>
      <c r="E45" s="202"/>
      <c r="F45" s="203">
        <f t="shared" si="4"/>
        <v>365</v>
      </c>
      <c r="G45" s="203">
        <f t="shared" si="5"/>
        <v>182.5</v>
      </c>
    </row>
    <row r="46" spans="1:7" ht="15.75" x14ac:dyDescent="0.25">
      <c r="A46" s="200">
        <v>3</v>
      </c>
      <c r="B46" s="204" t="s">
        <v>29</v>
      </c>
      <c r="C46" s="202">
        <v>171</v>
      </c>
      <c r="D46" s="202">
        <v>172</v>
      </c>
      <c r="E46" s="202"/>
      <c r="F46" s="203">
        <f t="shared" si="4"/>
        <v>343</v>
      </c>
      <c r="G46" s="203">
        <f t="shared" si="5"/>
        <v>171.5</v>
      </c>
    </row>
    <row r="47" spans="1:7" ht="15.75" x14ac:dyDescent="0.25">
      <c r="A47" s="116">
        <v>4</v>
      </c>
      <c r="B47" s="117" t="s">
        <v>13</v>
      </c>
      <c r="C47" s="118">
        <v>181</v>
      </c>
      <c r="D47" s="118">
        <v>156</v>
      </c>
      <c r="E47" s="118"/>
      <c r="F47" s="119">
        <f t="shared" si="4"/>
        <v>337</v>
      </c>
      <c r="G47" s="119">
        <f t="shared" si="5"/>
        <v>168.5</v>
      </c>
    </row>
    <row r="48" spans="1:7" ht="15.75" x14ac:dyDescent="0.25">
      <c r="A48" s="116">
        <v>5</v>
      </c>
      <c r="B48" s="120" t="s">
        <v>25</v>
      </c>
      <c r="C48" s="118">
        <v>142</v>
      </c>
      <c r="D48" s="118">
        <v>195</v>
      </c>
      <c r="E48" s="118"/>
      <c r="F48" s="119">
        <f t="shared" si="4"/>
        <v>337</v>
      </c>
      <c r="G48" s="119">
        <f t="shared" si="5"/>
        <v>168.5</v>
      </c>
    </row>
    <row r="49" spans="1:7" ht="15.75" x14ac:dyDescent="0.25">
      <c r="A49" s="116">
        <v>6</v>
      </c>
      <c r="B49" s="117" t="s">
        <v>37</v>
      </c>
      <c r="C49" s="118">
        <v>174</v>
      </c>
      <c r="D49" s="118">
        <v>160</v>
      </c>
      <c r="E49" s="118"/>
      <c r="F49" s="119">
        <f t="shared" si="4"/>
        <v>334</v>
      </c>
      <c r="G49" s="119">
        <f t="shared" si="5"/>
        <v>167</v>
      </c>
    </row>
  </sheetData>
  <mergeCells count="3">
    <mergeCell ref="A1:G1"/>
    <mergeCell ref="A26:G26"/>
    <mergeCell ref="A42:G4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28.11.2010</vt:lpstr>
      <vt:lpstr>12.12.2010 (жен)</vt:lpstr>
      <vt:lpstr>12.12.2010 (муж)</vt:lpstr>
      <vt:lpstr>19.12.2010</vt:lpstr>
      <vt:lpstr>09.05.2011</vt:lpstr>
      <vt:lpstr>06.11.2011</vt:lpstr>
      <vt:lpstr>10.12.2011 (жен)</vt:lpstr>
      <vt:lpstr>10.12.2011 (муж)</vt:lpstr>
      <vt:lpstr>26.02.2012</vt:lpstr>
      <vt:lpstr>09.12.2012 (жен)</vt:lpstr>
      <vt:lpstr>09.12.2012 (муж)</vt:lpstr>
      <vt:lpstr>03.03.2013</vt:lpstr>
      <vt:lpstr>28.04.2013</vt:lpstr>
      <vt:lpstr>20.10.2013</vt:lpstr>
      <vt:lpstr>24.11.2013</vt:lpstr>
      <vt:lpstr>22.12.2013</vt:lpstr>
      <vt:lpstr>23.02.2014</vt:lpstr>
      <vt:lpstr>30.03.2014</vt:lpstr>
      <vt:lpstr>11.05.2014</vt:lpstr>
      <vt:lpstr>19.10.2014</vt:lpstr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2010-12-03T03:28:16Z</cp:lastPrinted>
  <dcterms:created xsi:type="dcterms:W3CDTF">1996-10-08T23:32:33Z</dcterms:created>
  <dcterms:modified xsi:type="dcterms:W3CDTF">2020-01-24T05:43:21Z</dcterms:modified>
</cp:coreProperties>
</file>