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Attachments_nord-city@mail.ru_2020-01-20_16-22-42\"/>
    </mc:Choice>
  </mc:AlternateContent>
  <bookViews>
    <workbookView xWindow="120" yWindow="180" windowWidth="9720" windowHeight="7260" tabRatio="726" activeTab="2"/>
  </bookViews>
  <sheets>
    <sheet name="игры 2013" sheetId="16" r:id="rId1"/>
    <sheet name="Свод" sheetId="9" r:id="rId2"/>
    <sheet name="Рейтинг" sheetId="21" r:id="rId3"/>
  </sheets>
  <definedNames>
    <definedName name="_xlnm._FilterDatabase" localSheetId="1" hidden="1">Свод!$A$1:$P$160</definedName>
  </definedNames>
  <calcPr calcId="152511"/>
</workbook>
</file>

<file path=xl/calcChain.xml><?xml version="1.0" encoding="utf-8"?>
<calcChain xmlns="http://schemas.openxmlformats.org/spreadsheetml/2006/main">
  <c r="J20" i="9" l="1"/>
  <c r="L20" i="9"/>
  <c r="K152" i="9"/>
  <c r="J152" i="9"/>
  <c r="L152" i="9"/>
  <c r="K151" i="9"/>
  <c r="J151" i="9"/>
  <c r="L151" i="9"/>
  <c r="K124" i="9"/>
  <c r="J124" i="9"/>
  <c r="L124" i="9"/>
  <c r="K122" i="9"/>
  <c r="J122" i="9"/>
  <c r="L122" i="9"/>
  <c r="K112" i="9"/>
  <c r="J112" i="9"/>
  <c r="L112" i="9"/>
  <c r="K105" i="9"/>
  <c r="J105" i="9"/>
  <c r="L105" i="9"/>
  <c r="K99" i="9"/>
  <c r="J99" i="9"/>
  <c r="L99" i="9"/>
  <c r="K83" i="9"/>
  <c r="J83" i="9"/>
  <c r="L83" i="9"/>
  <c r="J64" i="9"/>
  <c r="L64" i="9"/>
  <c r="K64" i="9"/>
  <c r="J39" i="9"/>
  <c r="K39" i="9"/>
  <c r="L39" i="9"/>
  <c r="J35" i="9"/>
  <c r="K35" i="9"/>
  <c r="L35" i="9"/>
  <c r="N36" i="9"/>
  <c r="N37" i="9"/>
  <c r="J42" i="9"/>
  <c r="L42" i="9"/>
  <c r="K42" i="9"/>
  <c r="J53" i="9"/>
  <c r="L53" i="9"/>
  <c r="K53" i="9"/>
  <c r="K36" i="9"/>
  <c r="J36" i="9"/>
  <c r="L36" i="9"/>
  <c r="J26" i="9"/>
  <c r="L26" i="9"/>
  <c r="J9" i="9"/>
  <c r="L9" i="9"/>
  <c r="N9" i="9"/>
  <c r="J14" i="9"/>
  <c r="J15" i="9"/>
  <c r="L15" i="9"/>
  <c r="L14" i="9"/>
  <c r="J8" i="9"/>
  <c r="L8" i="9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4" i="21"/>
  <c r="C5" i="21"/>
  <c r="C6" i="21"/>
  <c r="C7" i="21"/>
  <c r="C3" i="21"/>
  <c r="C2" i="21"/>
  <c r="K17" i="9"/>
  <c r="K18" i="9"/>
  <c r="K19" i="9"/>
  <c r="K21" i="9"/>
  <c r="K22" i="9"/>
  <c r="K23" i="9"/>
  <c r="K24" i="9"/>
  <c r="K25" i="9"/>
  <c r="K27" i="9"/>
  <c r="K28" i="9"/>
  <c r="K29" i="9"/>
  <c r="K31" i="9"/>
  <c r="K30" i="9"/>
  <c r="K20" i="9"/>
  <c r="K32" i="9"/>
  <c r="K34" i="9"/>
  <c r="K33" i="9"/>
  <c r="K26" i="9"/>
  <c r="K37" i="9"/>
  <c r="K38" i="9"/>
  <c r="K40" i="9"/>
  <c r="K41" i="9"/>
  <c r="K43" i="9"/>
  <c r="K44" i="9"/>
  <c r="K45" i="9"/>
  <c r="K46" i="9"/>
  <c r="K48" i="9"/>
  <c r="K47" i="9"/>
  <c r="K49" i="9"/>
  <c r="K51" i="9"/>
  <c r="K50" i="9"/>
  <c r="K52" i="9"/>
  <c r="K54" i="9"/>
  <c r="K55" i="9"/>
  <c r="K57" i="9"/>
  <c r="K58" i="9"/>
  <c r="K56" i="9"/>
  <c r="K59" i="9"/>
  <c r="K60" i="9"/>
  <c r="K61" i="9"/>
  <c r="K63" i="9"/>
  <c r="K62" i="9"/>
  <c r="K65" i="9"/>
  <c r="K66" i="9"/>
  <c r="K67" i="9"/>
  <c r="K68" i="9"/>
  <c r="K69" i="9"/>
  <c r="K70" i="9"/>
  <c r="K71" i="9"/>
  <c r="K73" i="9"/>
  <c r="K72" i="9"/>
  <c r="K74" i="9"/>
  <c r="K75" i="9"/>
  <c r="K76" i="9"/>
  <c r="K78" i="9"/>
  <c r="K79" i="9"/>
  <c r="K77" i="9"/>
  <c r="K80" i="9"/>
  <c r="K81" i="9"/>
  <c r="K82" i="9"/>
  <c r="K84" i="9"/>
  <c r="K85" i="9"/>
  <c r="K86" i="9"/>
  <c r="K87" i="9"/>
  <c r="K88" i="9"/>
  <c r="K89" i="9"/>
  <c r="K90" i="9"/>
  <c r="K93" i="9"/>
  <c r="K91" i="9"/>
  <c r="K92" i="9"/>
  <c r="K94" i="9"/>
  <c r="K95" i="9"/>
  <c r="K96" i="9"/>
  <c r="K97" i="9"/>
  <c r="K98" i="9"/>
  <c r="K100" i="9"/>
  <c r="K101" i="9"/>
  <c r="K102" i="9"/>
  <c r="K103" i="9"/>
  <c r="K107" i="9"/>
  <c r="K106" i="9"/>
  <c r="K104" i="9"/>
  <c r="K108" i="9"/>
  <c r="K109" i="9"/>
  <c r="K110" i="9"/>
  <c r="K111" i="9"/>
  <c r="K113" i="9"/>
  <c r="K114" i="9"/>
  <c r="K115" i="9"/>
  <c r="K116" i="9"/>
  <c r="K117" i="9"/>
  <c r="K118" i="9"/>
  <c r="K119" i="9"/>
  <c r="K120" i="9"/>
  <c r="K121" i="9"/>
  <c r="K123" i="9"/>
  <c r="K125" i="9"/>
  <c r="K126" i="9"/>
  <c r="K128" i="9"/>
  <c r="K127" i="9"/>
  <c r="K129" i="9"/>
  <c r="K130" i="9"/>
  <c r="K132" i="9"/>
  <c r="K131" i="9"/>
  <c r="K133" i="9"/>
  <c r="K134" i="9"/>
  <c r="K135" i="9"/>
  <c r="K136" i="9"/>
  <c r="K137" i="9"/>
  <c r="K138" i="9"/>
  <c r="K139" i="9"/>
  <c r="K140" i="9"/>
  <c r="K141" i="9"/>
  <c r="K142" i="9"/>
  <c r="K143" i="9"/>
  <c r="K145" i="9"/>
  <c r="K144" i="9"/>
  <c r="K146" i="9"/>
  <c r="K148" i="9"/>
  <c r="K147" i="9"/>
  <c r="K149" i="9"/>
  <c r="K150" i="9"/>
  <c r="K153" i="9"/>
  <c r="K154" i="9"/>
  <c r="K155" i="9"/>
  <c r="K157" i="9"/>
  <c r="K156" i="9"/>
  <c r="K158" i="9"/>
  <c r="K159" i="9"/>
  <c r="K160" i="9"/>
  <c r="K4" i="9"/>
  <c r="K3" i="9"/>
  <c r="K5" i="9"/>
  <c r="K6" i="9"/>
  <c r="K7" i="9"/>
  <c r="K8" i="9"/>
  <c r="K10" i="9"/>
  <c r="K11" i="9"/>
  <c r="K12" i="9"/>
  <c r="K9" i="9"/>
  <c r="K13" i="9"/>
  <c r="K14" i="9"/>
  <c r="K15" i="9"/>
  <c r="K16" i="9"/>
  <c r="J21" i="9"/>
  <c r="L21" i="9"/>
  <c r="J22" i="9"/>
  <c r="L22" i="9"/>
  <c r="J23" i="9"/>
  <c r="L23" i="9"/>
  <c r="J24" i="9"/>
  <c r="L24" i="9"/>
  <c r="J25" i="9"/>
  <c r="L25" i="9"/>
  <c r="J27" i="9"/>
  <c r="L27" i="9"/>
  <c r="J28" i="9"/>
  <c r="L28" i="9"/>
  <c r="J29" i="9"/>
  <c r="L29" i="9"/>
  <c r="J31" i="9"/>
  <c r="L31" i="9"/>
  <c r="J30" i="9"/>
  <c r="L30" i="9"/>
  <c r="J32" i="9"/>
  <c r="L32" i="9"/>
  <c r="J34" i="9"/>
  <c r="L34" i="9"/>
  <c r="N35" i="9"/>
  <c r="J33" i="9"/>
  <c r="L33" i="9"/>
  <c r="J37" i="9"/>
  <c r="L37" i="9"/>
  <c r="J38" i="9"/>
  <c r="L38" i="9"/>
  <c r="N38" i="9"/>
  <c r="N39" i="9"/>
  <c r="N40" i="9"/>
  <c r="J40" i="9"/>
  <c r="L40" i="9"/>
  <c r="J41" i="9"/>
  <c r="L41" i="9"/>
  <c r="J43" i="9"/>
  <c r="L43" i="9"/>
  <c r="J44" i="9"/>
  <c r="L44" i="9"/>
  <c r="J45" i="9"/>
  <c r="L45" i="9"/>
  <c r="N45" i="9"/>
  <c r="J46" i="9"/>
  <c r="L46" i="9"/>
  <c r="J48" i="9"/>
  <c r="L48" i="9"/>
  <c r="J47" i="9"/>
  <c r="L47" i="9"/>
  <c r="J49" i="9"/>
  <c r="L49" i="9"/>
  <c r="J51" i="9"/>
  <c r="L51" i="9"/>
  <c r="J50" i="9"/>
  <c r="L50" i="9"/>
  <c r="J52" i="9"/>
  <c r="L52" i="9"/>
  <c r="J54" i="9"/>
  <c r="L54" i="9"/>
  <c r="N54" i="9"/>
  <c r="N55" i="9"/>
  <c r="N56" i="9"/>
  <c r="N57" i="9"/>
  <c r="J55" i="9"/>
  <c r="L55" i="9"/>
  <c r="J57" i="9"/>
  <c r="L57" i="9"/>
  <c r="J58" i="9"/>
  <c r="L58" i="9"/>
  <c r="J56" i="9"/>
  <c r="L56" i="9"/>
  <c r="J59" i="9"/>
  <c r="L59" i="9"/>
  <c r="J60" i="9"/>
  <c r="L60" i="9"/>
  <c r="J61" i="9"/>
  <c r="L61" i="9"/>
  <c r="J63" i="9"/>
  <c r="L63" i="9"/>
  <c r="J62" i="9"/>
  <c r="L62" i="9"/>
  <c r="J65" i="9"/>
  <c r="L65" i="9"/>
  <c r="J66" i="9"/>
  <c r="L66" i="9"/>
  <c r="N67" i="9"/>
  <c r="N68" i="9"/>
  <c r="N69" i="9"/>
  <c r="J67" i="9"/>
  <c r="L67" i="9"/>
  <c r="J68" i="9"/>
  <c r="L68" i="9"/>
  <c r="J69" i="9"/>
  <c r="L69" i="9"/>
  <c r="J70" i="9"/>
  <c r="L70" i="9"/>
  <c r="J71" i="9"/>
  <c r="L71" i="9"/>
  <c r="N72" i="9"/>
  <c r="N73" i="9"/>
  <c r="J73" i="9"/>
  <c r="L73" i="9"/>
  <c r="J72" i="9"/>
  <c r="L72" i="9"/>
  <c r="J74" i="9"/>
  <c r="L74" i="9"/>
  <c r="N74" i="9"/>
  <c r="J75" i="9"/>
  <c r="L75" i="9"/>
  <c r="J76" i="9"/>
  <c r="L76" i="9"/>
  <c r="J78" i="9"/>
  <c r="L78" i="9"/>
  <c r="J79" i="9"/>
  <c r="L79" i="9"/>
  <c r="J77" i="9"/>
  <c r="L77" i="9"/>
  <c r="J80" i="9"/>
  <c r="L80" i="9"/>
  <c r="J81" i="9"/>
  <c r="L81" i="9"/>
  <c r="J82" i="9"/>
  <c r="L82" i="9"/>
  <c r="N82" i="9"/>
  <c r="J84" i="9"/>
  <c r="L84" i="9"/>
  <c r="J85" i="9"/>
  <c r="L85" i="9"/>
  <c r="J86" i="9"/>
  <c r="L86" i="9"/>
  <c r="J87" i="9"/>
  <c r="L87" i="9"/>
  <c r="J88" i="9"/>
  <c r="L88" i="9"/>
  <c r="N89" i="9"/>
  <c r="N90" i="9"/>
  <c r="N91" i="9"/>
  <c r="N92" i="9"/>
  <c r="J89" i="9"/>
  <c r="L89" i="9"/>
  <c r="J90" i="9"/>
  <c r="L90" i="9"/>
  <c r="J93" i="9"/>
  <c r="L93" i="9"/>
  <c r="J91" i="9"/>
  <c r="L91" i="9"/>
  <c r="J92" i="9"/>
  <c r="L92" i="9"/>
  <c r="J94" i="9"/>
  <c r="L94" i="9"/>
  <c r="J95" i="9"/>
  <c r="L95" i="9"/>
  <c r="J96" i="9"/>
  <c r="L96" i="9"/>
  <c r="N97" i="9"/>
  <c r="N98" i="9"/>
  <c r="J97" i="9"/>
  <c r="L97" i="9"/>
  <c r="J98" i="9"/>
  <c r="L98" i="9"/>
  <c r="N99" i="9"/>
  <c r="J100" i="9"/>
  <c r="L100" i="9"/>
  <c r="J101" i="9"/>
  <c r="L101" i="9"/>
  <c r="J102" i="9"/>
  <c r="L102" i="9"/>
  <c r="J103" i="9"/>
  <c r="L103" i="9"/>
  <c r="J107" i="9"/>
  <c r="L107" i="9"/>
  <c r="J106" i="9"/>
  <c r="L106" i="9"/>
  <c r="N107" i="9"/>
  <c r="J104" i="9"/>
  <c r="L104" i="9"/>
  <c r="J108" i="9"/>
  <c r="L108" i="9"/>
  <c r="J109" i="9"/>
  <c r="L109" i="9"/>
  <c r="J110" i="9"/>
  <c r="L110" i="9"/>
  <c r="J111" i="9"/>
  <c r="L111" i="9"/>
  <c r="J113" i="9"/>
  <c r="L113" i="9"/>
  <c r="J114" i="9"/>
  <c r="L114" i="9"/>
  <c r="J115" i="9"/>
  <c r="L115" i="9"/>
  <c r="N115" i="9"/>
  <c r="N116" i="9"/>
  <c r="J116" i="9"/>
  <c r="L116" i="9"/>
  <c r="J117" i="9"/>
  <c r="L117" i="9"/>
  <c r="J118" i="9"/>
  <c r="L118" i="9"/>
  <c r="J119" i="9"/>
  <c r="L119" i="9"/>
  <c r="J120" i="9"/>
  <c r="L120" i="9"/>
  <c r="J121" i="9"/>
  <c r="L121" i="9"/>
  <c r="J123" i="9"/>
  <c r="L123" i="9"/>
  <c r="N124" i="9"/>
  <c r="N125" i="9"/>
  <c r="J125" i="9"/>
  <c r="L125" i="9"/>
  <c r="J126" i="9"/>
  <c r="L126" i="9"/>
  <c r="J128" i="9"/>
  <c r="L128" i="9"/>
  <c r="N128" i="9"/>
  <c r="J127" i="9"/>
  <c r="L127" i="9"/>
  <c r="J129" i="9"/>
  <c r="L129" i="9"/>
  <c r="J130" i="9"/>
  <c r="L130" i="9"/>
  <c r="J132" i="9"/>
  <c r="L132" i="9"/>
  <c r="J131" i="9"/>
  <c r="L131" i="9"/>
  <c r="N132" i="9"/>
  <c r="N133" i="9"/>
  <c r="J133" i="9"/>
  <c r="L133" i="9"/>
  <c r="J134" i="9"/>
  <c r="L134" i="9"/>
  <c r="J135" i="9"/>
  <c r="L135" i="9"/>
  <c r="N136" i="9"/>
  <c r="J136" i="9"/>
  <c r="L136" i="9"/>
  <c r="J137" i="9"/>
  <c r="L137" i="9"/>
  <c r="J138" i="9"/>
  <c r="L138" i="9"/>
  <c r="J139" i="9"/>
  <c r="L139" i="9"/>
  <c r="J140" i="9"/>
  <c r="L140" i="9"/>
  <c r="N141" i="9"/>
  <c r="J141" i="9"/>
  <c r="L141" i="9"/>
  <c r="J142" i="9"/>
  <c r="L142" i="9"/>
  <c r="J143" i="9"/>
  <c r="L143" i="9"/>
  <c r="J145" i="9"/>
  <c r="L145" i="9"/>
  <c r="J144" i="9"/>
  <c r="L144" i="9"/>
  <c r="J146" i="9"/>
  <c r="L146" i="9"/>
  <c r="N146" i="9"/>
  <c r="J148" i="9"/>
  <c r="L148" i="9"/>
  <c r="J147" i="9"/>
  <c r="L147" i="9"/>
  <c r="N148" i="9"/>
  <c r="J149" i="9"/>
  <c r="L149" i="9"/>
  <c r="J150" i="9"/>
  <c r="L150" i="9"/>
  <c r="N151" i="9"/>
  <c r="J153" i="9"/>
  <c r="L153" i="9"/>
  <c r="J154" i="9"/>
  <c r="L154" i="9"/>
  <c r="J155" i="9"/>
  <c r="L155" i="9"/>
  <c r="J157" i="9"/>
  <c r="L157" i="9"/>
  <c r="N158" i="9"/>
  <c r="J156" i="9"/>
  <c r="L156" i="9"/>
  <c r="J158" i="9"/>
  <c r="L158" i="9"/>
  <c r="N159" i="9"/>
  <c r="J159" i="9"/>
  <c r="L159" i="9"/>
  <c r="J160" i="9"/>
  <c r="L160" i="9"/>
  <c r="N160" i="9"/>
  <c r="J19" i="9"/>
  <c r="L19" i="9"/>
  <c r="J17" i="9"/>
  <c r="L17" i="9"/>
  <c r="J18" i="9"/>
  <c r="L18" i="9"/>
  <c r="N19" i="9"/>
  <c r="J10" i="9"/>
  <c r="L10" i="9"/>
  <c r="J11" i="9"/>
  <c r="L11" i="9"/>
  <c r="N11" i="9"/>
  <c r="J12" i="9"/>
  <c r="L12" i="9"/>
  <c r="J13" i="9"/>
  <c r="L13" i="9"/>
  <c r="J16" i="9"/>
  <c r="L16" i="9"/>
  <c r="N16" i="9"/>
  <c r="J5" i="9"/>
  <c r="L5" i="9"/>
  <c r="J6" i="9"/>
  <c r="L6" i="9"/>
  <c r="J7" i="9"/>
  <c r="L7" i="9"/>
  <c r="N7" i="9"/>
  <c r="N8" i="9"/>
  <c r="J3" i="9"/>
  <c r="L3" i="9"/>
  <c r="J4" i="9"/>
  <c r="L4" i="9"/>
  <c r="N5" i="9"/>
  <c r="J183" i="16"/>
  <c r="I183" i="16"/>
  <c r="K183" i="16" s="1"/>
  <c r="N183" i="16" s="1"/>
  <c r="J182" i="16"/>
  <c r="I182" i="16"/>
  <c r="K182" i="16" s="1"/>
  <c r="J181" i="16"/>
  <c r="I181" i="16"/>
  <c r="K181" i="16" s="1"/>
  <c r="J180" i="16"/>
  <c r="I180" i="16"/>
  <c r="K180" i="16" s="1"/>
  <c r="J179" i="16"/>
  <c r="I179" i="16"/>
  <c r="K179" i="16"/>
  <c r="N179" i="16"/>
  <c r="J178" i="16"/>
  <c r="I178" i="16"/>
  <c r="K178" i="16" s="1"/>
  <c r="J177" i="16"/>
  <c r="I177" i="16"/>
  <c r="K177" i="16"/>
  <c r="N177" i="16"/>
  <c r="J176" i="16"/>
  <c r="I176" i="16"/>
  <c r="K176" i="16" s="1"/>
  <c r="J175" i="16"/>
  <c r="I175" i="16"/>
  <c r="K175" i="16"/>
  <c r="N175" i="16"/>
  <c r="J174" i="16"/>
  <c r="I174" i="16"/>
  <c r="K174" i="16" s="1"/>
  <c r="J173" i="16"/>
  <c r="I173" i="16"/>
  <c r="K173" i="16"/>
  <c r="N173" i="16"/>
  <c r="J172" i="16"/>
  <c r="I172" i="16"/>
  <c r="K172" i="16" s="1"/>
  <c r="J171" i="16"/>
  <c r="I171" i="16"/>
  <c r="K171" i="16" s="1"/>
  <c r="J170" i="16"/>
  <c r="I170" i="16"/>
  <c r="K170" i="16" s="1"/>
  <c r="J169" i="16"/>
  <c r="I169" i="16"/>
  <c r="K169" i="16" s="1"/>
  <c r="J168" i="16"/>
  <c r="I168" i="16"/>
  <c r="K168" i="16" s="1"/>
  <c r="J167" i="16"/>
  <c r="I167" i="16"/>
  <c r="K167" i="16" s="1"/>
  <c r="J166" i="16"/>
  <c r="I166" i="16"/>
  <c r="K166" i="16" s="1"/>
  <c r="J165" i="16"/>
  <c r="I165" i="16"/>
  <c r="K165" i="16" s="1"/>
  <c r="J164" i="16"/>
  <c r="I164" i="16"/>
  <c r="K164" i="16"/>
  <c r="L164" i="16" s="1"/>
  <c r="J161" i="16"/>
  <c r="I161" i="16"/>
  <c r="K161" i="16"/>
  <c r="N161" i="16" s="1"/>
  <c r="J160" i="16"/>
  <c r="I160" i="16"/>
  <c r="K160" i="16" s="1"/>
  <c r="J159" i="16"/>
  <c r="I159" i="16"/>
  <c r="K159" i="16"/>
  <c r="N159" i="16" s="1"/>
  <c r="J158" i="16"/>
  <c r="I158" i="16"/>
  <c r="K158" i="16" s="1"/>
  <c r="J157" i="16"/>
  <c r="I157" i="16"/>
  <c r="K157" i="16"/>
  <c r="N157" i="16"/>
  <c r="J156" i="16"/>
  <c r="I156" i="16"/>
  <c r="K156" i="16" s="1"/>
  <c r="J155" i="16"/>
  <c r="I155" i="16"/>
  <c r="K155" i="16" s="1"/>
  <c r="J154" i="16"/>
  <c r="I154" i="16"/>
  <c r="K154" i="16"/>
  <c r="N154" i="16" s="1"/>
  <c r="J153" i="16"/>
  <c r="I153" i="16"/>
  <c r="K153" i="16" s="1"/>
  <c r="J152" i="16"/>
  <c r="I152" i="16"/>
  <c r="K152" i="16"/>
  <c r="J151" i="16"/>
  <c r="I151" i="16"/>
  <c r="K151" i="16"/>
  <c r="N151" i="16" s="1"/>
  <c r="J150" i="16"/>
  <c r="I150" i="16"/>
  <c r="K150" i="16" s="1"/>
  <c r="J147" i="16"/>
  <c r="I147" i="16"/>
  <c r="K147" i="16" s="1"/>
  <c r="N147" i="16" s="1"/>
  <c r="J146" i="16"/>
  <c r="I146" i="16"/>
  <c r="K146" i="16"/>
  <c r="J145" i="16"/>
  <c r="I145" i="16"/>
  <c r="K145" i="16" s="1"/>
  <c r="J144" i="16"/>
  <c r="I144" i="16"/>
  <c r="K144" i="16"/>
  <c r="N144" i="16" s="1"/>
  <c r="J143" i="16"/>
  <c r="I143" i="16"/>
  <c r="K143" i="16"/>
  <c r="L144" i="16" s="1"/>
  <c r="J142" i="16"/>
  <c r="I142" i="16"/>
  <c r="K142" i="16"/>
  <c r="N142" i="16" s="1"/>
  <c r="L142" i="16"/>
  <c r="J141" i="16"/>
  <c r="I141" i="16"/>
  <c r="K141" i="16"/>
  <c r="N141" i="16" s="1"/>
  <c r="J140" i="16"/>
  <c r="I140" i="16"/>
  <c r="K140" i="16"/>
  <c r="J139" i="16"/>
  <c r="I139" i="16"/>
  <c r="K139" i="16"/>
  <c r="L140" i="16" s="1"/>
  <c r="L141" i="16" s="1"/>
  <c r="J138" i="16"/>
  <c r="I138" i="16"/>
  <c r="K138" i="16"/>
  <c r="N138" i="16" s="1"/>
  <c r="J137" i="16"/>
  <c r="I137" i="16"/>
  <c r="K137" i="16" s="1"/>
  <c r="J136" i="16"/>
  <c r="I136" i="16"/>
  <c r="K136" i="16"/>
  <c r="J135" i="16"/>
  <c r="I135" i="16"/>
  <c r="K135" i="16"/>
  <c r="L136" i="16" s="1"/>
  <c r="J132" i="16"/>
  <c r="I132" i="16"/>
  <c r="K132" i="16"/>
  <c r="N132" i="16" s="1"/>
  <c r="J131" i="16"/>
  <c r="I131" i="16"/>
  <c r="K131" i="16" s="1"/>
  <c r="J130" i="16"/>
  <c r="I130" i="16"/>
  <c r="K130" i="16" s="1"/>
  <c r="J129" i="16"/>
  <c r="I129" i="16"/>
  <c r="K129" i="16"/>
  <c r="L130" i="16" s="1"/>
  <c r="J128" i="16"/>
  <c r="I128" i="16"/>
  <c r="K128" i="16" s="1"/>
  <c r="J127" i="16"/>
  <c r="I127" i="16"/>
  <c r="K127" i="16"/>
  <c r="N127" i="16" s="1"/>
  <c r="J126" i="16"/>
  <c r="I126" i="16"/>
  <c r="K126" i="16" s="1"/>
  <c r="J125" i="16"/>
  <c r="I125" i="16"/>
  <c r="K125" i="16"/>
  <c r="N125" i="16" s="1"/>
  <c r="J124" i="16"/>
  <c r="I124" i="16"/>
  <c r="K124" i="16" s="1"/>
  <c r="J123" i="16"/>
  <c r="I123" i="16"/>
  <c r="K123" i="16"/>
  <c r="J122" i="16"/>
  <c r="I122" i="16"/>
  <c r="K122" i="16" s="1"/>
  <c r="J119" i="16"/>
  <c r="I119" i="16"/>
  <c r="K119" i="16"/>
  <c r="N119" i="16"/>
  <c r="J118" i="16"/>
  <c r="I118" i="16"/>
  <c r="K118" i="16" s="1"/>
  <c r="J117" i="16"/>
  <c r="I117" i="16"/>
  <c r="K117" i="16"/>
  <c r="J116" i="16"/>
  <c r="I116" i="16"/>
  <c r="K116" i="16"/>
  <c r="L117" i="16" s="1"/>
  <c r="J115" i="16"/>
  <c r="I115" i="16"/>
  <c r="K115" i="16"/>
  <c r="J114" i="16"/>
  <c r="I114" i="16"/>
  <c r="K114" i="16" s="1"/>
  <c r="J113" i="16"/>
  <c r="I113" i="16"/>
  <c r="K113" i="16" s="1"/>
  <c r="J112" i="16"/>
  <c r="I112" i="16"/>
  <c r="K112" i="16"/>
  <c r="J111" i="16"/>
  <c r="I111" i="16"/>
  <c r="K111" i="16" s="1"/>
  <c r="J110" i="16"/>
  <c r="I110" i="16"/>
  <c r="K110" i="16"/>
  <c r="L111" i="16" s="1"/>
  <c r="J109" i="16"/>
  <c r="I109" i="16"/>
  <c r="K109" i="16"/>
  <c r="L110" i="16" s="1"/>
  <c r="J108" i="16"/>
  <c r="I108" i="16"/>
  <c r="K108" i="16"/>
  <c r="L109" i="16" s="1"/>
  <c r="N108" i="16"/>
  <c r="J105" i="16"/>
  <c r="I105" i="16"/>
  <c r="K105" i="16" s="1"/>
  <c r="N105" i="16" s="1"/>
  <c r="J104" i="16"/>
  <c r="I104" i="16"/>
  <c r="K104" i="16"/>
  <c r="J103" i="16"/>
  <c r="I103" i="16"/>
  <c r="K103" i="16" s="1"/>
  <c r="J102" i="16"/>
  <c r="I102" i="16"/>
  <c r="K102" i="16" s="1"/>
  <c r="J101" i="16"/>
  <c r="I101" i="16"/>
  <c r="K101" i="16" s="1"/>
  <c r="J100" i="16"/>
  <c r="I100" i="16"/>
  <c r="K100" i="16" s="1"/>
  <c r="J99" i="16"/>
  <c r="I99" i="16"/>
  <c r="K99" i="16" s="1"/>
  <c r="J98" i="16"/>
  <c r="I98" i="16"/>
  <c r="K98" i="16" s="1"/>
  <c r="J97" i="16"/>
  <c r="I97" i="16"/>
  <c r="K97" i="16"/>
  <c r="J94" i="16"/>
  <c r="I94" i="16"/>
  <c r="K94" i="16" s="1"/>
  <c r="N94" i="16" s="1"/>
  <c r="J93" i="16"/>
  <c r="I93" i="16"/>
  <c r="K93" i="16"/>
  <c r="N93" i="16"/>
  <c r="J92" i="16"/>
  <c r="I92" i="16"/>
  <c r="K92" i="16" s="1"/>
  <c r="J91" i="16"/>
  <c r="I91" i="16"/>
  <c r="K91" i="16"/>
  <c r="N91" i="16"/>
  <c r="J90" i="16"/>
  <c r="I90" i="16"/>
  <c r="K90" i="16" s="1"/>
  <c r="J89" i="16"/>
  <c r="I89" i="16"/>
  <c r="K89" i="16"/>
  <c r="N89" i="16"/>
  <c r="J88" i="16"/>
  <c r="I88" i="16"/>
  <c r="K88" i="16" s="1"/>
  <c r="J87" i="16"/>
  <c r="I87" i="16"/>
  <c r="K87" i="16"/>
  <c r="N87" i="16" s="1"/>
  <c r="J86" i="16"/>
  <c r="I86" i="16"/>
  <c r="K86" i="16"/>
  <c r="L87" i="16" s="1"/>
  <c r="J83" i="16"/>
  <c r="I83" i="16"/>
  <c r="K83" i="16"/>
  <c r="N83" i="16" s="1"/>
  <c r="J82" i="16"/>
  <c r="I82" i="16"/>
  <c r="K82" i="16" s="1"/>
  <c r="J81" i="16"/>
  <c r="I81" i="16"/>
  <c r="K81" i="16" s="1"/>
  <c r="N81" i="16" s="1"/>
  <c r="J80" i="16"/>
  <c r="I80" i="16"/>
  <c r="K80" i="16" s="1"/>
  <c r="J79" i="16"/>
  <c r="I79" i="16"/>
  <c r="K79" i="16" s="1"/>
  <c r="J78" i="16"/>
  <c r="I78" i="16"/>
  <c r="K78" i="16" s="1"/>
  <c r="N78" i="16" s="1"/>
  <c r="J77" i="16"/>
  <c r="I77" i="16"/>
  <c r="K77" i="16" s="1"/>
  <c r="J76" i="16"/>
  <c r="I76" i="16"/>
  <c r="K76" i="16" s="1"/>
  <c r="J75" i="16"/>
  <c r="I75" i="16"/>
  <c r="K75" i="16" s="1"/>
  <c r="J74" i="16"/>
  <c r="I74" i="16"/>
  <c r="K74" i="16" s="1"/>
  <c r="J71" i="16"/>
  <c r="I71" i="16"/>
  <c r="K71" i="16" s="1"/>
  <c r="N71" i="16" s="1"/>
  <c r="J70" i="16"/>
  <c r="I70" i="16"/>
  <c r="K70" i="16" s="1"/>
  <c r="J69" i="16"/>
  <c r="I69" i="16"/>
  <c r="K69" i="16" s="1"/>
  <c r="J68" i="16"/>
  <c r="I68" i="16"/>
  <c r="K68" i="16"/>
  <c r="L69" i="16" s="1"/>
  <c r="J67" i="16"/>
  <c r="I67" i="16"/>
  <c r="K67" i="16"/>
  <c r="N67" i="16" s="1"/>
  <c r="J66" i="16"/>
  <c r="I66" i="16"/>
  <c r="K66" i="16" s="1"/>
  <c r="J65" i="16"/>
  <c r="I65" i="16"/>
  <c r="K65" i="16"/>
  <c r="N65" i="16"/>
  <c r="J64" i="16"/>
  <c r="I64" i="16"/>
  <c r="K64" i="16"/>
  <c r="N64" i="16" s="1"/>
  <c r="J63" i="16"/>
  <c r="I63" i="16"/>
  <c r="K63" i="16"/>
  <c r="N63" i="16" s="1"/>
  <c r="L64" i="16"/>
  <c r="J62" i="16"/>
  <c r="I62" i="16"/>
  <c r="K62" i="16"/>
  <c r="N62" i="16" s="1"/>
  <c r="J61" i="16"/>
  <c r="I61" i="16"/>
  <c r="K61" i="16"/>
  <c r="N61" i="16"/>
  <c r="J60" i="16"/>
  <c r="I60" i="16"/>
  <c r="K60" i="16"/>
  <c r="N60" i="16" s="1"/>
  <c r="J59" i="16"/>
  <c r="I59" i="16"/>
  <c r="K59" i="16" s="1"/>
  <c r="J58" i="16"/>
  <c r="I58" i="16"/>
  <c r="K58" i="16"/>
  <c r="N58" i="16"/>
  <c r="J57" i="16"/>
  <c r="I57" i="16"/>
  <c r="K57" i="16" s="1"/>
  <c r="J56" i="16"/>
  <c r="I56" i="16"/>
  <c r="K56" i="16" s="1"/>
  <c r="J55" i="16"/>
  <c r="I55" i="16"/>
  <c r="K55" i="16" s="1"/>
  <c r="J52" i="16"/>
  <c r="I52" i="16"/>
  <c r="K52" i="16" s="1"/>
  <c r="J51" i="16"/>
  <c r="I51" i="16"/>
  <c r="K51" i="16"/>
  <c r="J50" i="16"/>
  <c r="I50" i="16"/>
  <c r="K50" i="16" s="1"/>
  <c r="J49" i="16"/>
  <c r="I49" i="16"/>
  <c r="K49" i="16"/>
  <c r="J48" i="16"/>
  <c r="I48" i="16"/>
  <c r="K48" i="16" s="1"/>
  <c r="J47" i="16"/>
  <c r="I47" i="16"/>
  <c r="K47" i="16" s="1"/>
  <c r="J46" i="16"/>
  <c r="I46" i="16"/>
  <c r="K46" i="16"/>
  <c r="J45" i="16"/>
  <c r="I45" i="16"/>
  <c r="K45" i="16" s="1"/>
  <c r="J44" i="16"/>
  <c r="I44" i="16"/>
  <c r="K44" i="16"/>
  <c r="J43" i="16"/>
  <c r="I43" i="16"/>
  <c r="K43" i="16" s="1"/>
  <c r="J42" i="16"/>
  <c r="I42" i="16"/>
  <c r="K42" i="16" s="1"/>
  <c r="J41" i="16"/>
  <c r="I41" i="16"/>
  <c r="K41" i="16" s="1"/>
  <c r="J40" i="16"/>
  <c r="I40" i="16"/>
  <c r="K40" i="16" s="1"/>
  <c r="J39" i="16"/>
  <c r="I39" i="16"/>
  <c r="K39" i="16"/>
  <c r="J36" i="16"/>
  <c r="I36" i="16"/>
  <c r="K36" i="16" s="1"/>
  <c r="N36" i="16" s="1"/>
  <c r="J35" i="16"/>
  <c r="I35" i="16"/>
  <c r="K35" i="16"/>
  <c r="N35" i="16" s="1"/>
  <c r="J34" i="16"/>
  <c r="I34" i="16"/>
  <c r="K34" i="16" s="1"/>
  <c r="J33" i="16"/>
  <c r="I33" i="16"/>
  <c r="K33" i="16"/>
  <c r="J32" i="16"/>
  <c r="I32" i="16"/>
  <c r="K32" i="16" s="1"/>
  <c r="J31" i="16"/>
  <c r="I31" i="16"/>
  <c r="K31" i="16"/>
  <c r="L31" i="16" s="1"/>
  <c r="J30" i="16"/>
  <c r="I30" i="16"/>
  <c r="K30" i="16"/>
  <c r="J29" i="16"/>
  <c r="I29" i="16"/>
  <c r="K29" i="16"/>
  <c r="J28" i="16"/>
  <c r="I28" i="16"/>
  <c r="K28" i="16"/>
  <c r="N28" i="16" s="1"/>
  <c r="J27" i="16"/>
  <c r="I27" i="16"/>
  <c r="K27" i="16"/>
  <c r="N27" i="16" s="1"/>
  <c r="J26" i="16"/>
  <c r="I26" i="16"/>
  <c r="K26" i="16" s="1"/>
  <c r="J25" i="16"/>
  <c r="I25" i="16"/>
  <c r="K25" i="16" s="1"/>
  <c r="J24" i="16"/>
  <c r="I24" i="16"/>
  <c r="K24" i="16"/>
  <c r="N24" i="16" s="1"/>
  <c r="J23" i="16"/>
  <c r="I23" i="16"/>
  <c r="K23" i="16" s="1"/>
  <c r="J22" i="16"/>
  <c r="I22" i="16"/>
  <c r="K22" i="16"/>
  <c r="J21" i="16"/>
  <c r="I21" i="16"/>
  <c r="K21" i="16"/>
  <c r="N21" i="16" s="1"/>
  <c r="J20" i="16"/>
  <c r="I20" i="16"/>
  <c r="K20" i="16" s="1"/>
  <c r="J19" i="16"/>
  <c r="I19" i="16"/>
  <c r="K19" i="16"/>
  <c r="J18" i="16"/>
  <c r="I18" i="16"/>
  <c r="K18" i="16"/>
  <c r="N18" i="16"/>
  <c r="J17" i="16"/>
  <c r="I17" i="16"/>
  <c r="K17" i="16" s="1"/>
  <c r="K2" i="9"/>
  <c r="J2" i="9"/>
  <c r="L2" i="9"/>
  <c r="N3" i="9"/>
  <c r="I3" i="16"/>
  <c r="K3" i="16" s="1"/>
  <c r="J3" i="16"/>
  <c r="I4" i="16"/>
  <c r="K4" i="16" s="1"/>
  <c r="L5" i="16" s="1"/>
  <c r="J4" i="16"/>
  <c r="I5" i="16"/>
  <c r="K5" i="16"/>
  <c r="L6" i="16" s="1"/>
  <c r="J5" i="16"/>
  <c r="I6" i="16"/>
  <c r="K6" i="16"/>
  <c r="L7" i="16" s="1"/>
  <c r="J6" i="16"/>
  <c r="I7" i="16"/>
  <c r="K7" i="16"/>
  <c r="J7" i="16"/>
  <c r="I8" i="16"/>
  <c r="K8" i="16" s="1"/>
  <c r="L9" i="16" s="1"/>
  <c r="J8" i="16"/>
  <c r="I9" i="16"/>
  <c r="K9" i="16" s="1"/>
  <c r="J9" i="16"/>
  <c r="I10" i="16"/>
  <c r="K10" i="16" s="1"/>
  <c r="L11" i="16" s="1"/>
  <c r="J10" i="16"/>
  <c r="I11" i="16"/>
  <c r="K11" i="16"/>
  <c r="L12" i="16" s="1"/>
  <c r="J11" i="16"/>
  <c r="I12" i="16"/>
  <c r="K12" i="16"/>
  <c r="J12" i="16"/>
  <c r="I13" i="16"/>
  <c r="K13" i="16" s="1"/>
  <c r="L14" i="16" s="1"/>
  <c r="J13" i="16"/>
  <c r="I14" i="16"/>
  <c r="K14" i="16" s="1"/>
  <c r="J14" i="16"/>
  <c r="N2" i="9"/>
  <c r="N143" i="16"/>
  <c r="N102" i="9"/>
  <c r="N80" i="9"/>
  <c r="N14" i="9"/>
  <c r="N53" i="9"/>
  <c r="N64" i="9"/>
  <c r="N65" i="9"/>
  <c r="N136" i="16"/>
  <c r="N140" i="16"/>
  <c r="L108" i="16"/>
  <c r="L116" i="16"/>
  <c r="N115" i="16"/>
  <c r="N97" i="16"/>
  <c r="L97" i="16"/>
  <c r="L86" i="16"/>
  <c r="N86" i="16"/>
  <c r="L62" i="16"/>
  <c r="N154" i="9"/>
  <c r="N108" i="9"/>
  <c r="N109" i="9"/>
  <c r="N88" i="9"/>
  <c r="N149" i="9"/>
  <c r="N144" i="9"/>
  <c r="N145" i="9"/>
  <c r="N18" i="9"/>
  <c r="N155" i="9"/>
  <c r="N147" i="9"/>
  <c r="N142" i="9"/>
  <c r="N127" i="9"/>
  <c r="N121" i="9"/>
  <c r="N119" i="9"/>
  <c r="N120" i="9"/>
  <c r="N6" i="9"/>
  <c r="N12" i="9"/>
  <c r="N156" i="9"/>
  <c r="N157" i="9"/>
  <c r="N137" i="9"/>
  <c r="N138" i="9"/>
  <c r="N131" i="9"/>
  <c r="N122" i="9"/>
  <c r="N123" i="9"/>
  <c r="N111" i="9"/>
  <c r="N112" i="9"/>
  <c r="N113" i="9"/>
  <c r="N114" i="9"/>
  <c r="N110" i="9"/>
  <c r="N104" i="9"/>
  <c r="N105" i="9"/>
  <c r="N106" i="9"/>
  <c r="N100" i="9"/>
  <c r="N101" i="9"/>
  <c r="N94" i="9"/>
  <c r="N95" i="9"/>
  <c r="N77" i="9"/>
  <c r="N70" i="9"/>
  <c r="N71" i="9"/>
  <c r="N66" i="9"/>
  <c r="N61" i="9"/>
  <c r="N62" i="9"/>
  <c r="N59" i="9"/>
  <c r="N33" i="9"/>
  <c r="N34" i="9"/>
  <c r="N27" i="9"/>
  <c r="N28" i="9"/>
  <c r="N29" i="9"/>
  <c r="N150" i="9"/>
  <c r="N117" i="9"/>
  <c r="N118" i="9"/>
  <c r="N86" i="9"/>
  <c r="N87" i="9"/>
  <c r="N52" i="9"/>
  <c r="N32" i="9"/>
  <c r="N126" i="9"/>
  <c r="N13" i="9"/>
  <c r="N43" i="9"/>
  <c r="N44" i="9"/>
  <c r="N20" i="9"/>
  <c r="N21" i="9"/>
  <c r="N139" i="9"/>
  <c r="N135" i="9"/>
  <c r="N134" i="9"/>
  <c r="N103" i="9"/>
  <c r="N81" i="9"/>
  <c r="N60" i="9"/>
  <c r="N49" i="9"/>
  <c r="N50" i="9"/>
  <c r="N51" i="9"/>
  <c r="N41" i="9"/>
  <c r="N42" i="9"/>
  <c r="N30" i="9"/>
  <c r="N31" i="9"/>
  <c r="N24" i="9"/>
  <c r="N25" i="9"/>
  <c r="N22" i="9"/>
  <c r="N23" i="9"/>
  <c r="N15" i="9"/>
  <c r="N152" i="16"/>
  <c r="N143" i="9"/>
  <c r="N93" i="9"/>
  <c r="N78" i="9"/>
  <c r="N79" i="9"/>
  <c r="N63" i="9"/>
  <c r="N58" i="9"/>
  <c r="N48" i="9"/>
  <c r="N26" i="9"/>
  <c r="N4" i="9"/>
  <c r="N140" i="9"/>
  <c r="N10" i="9"/>
  <c r="L63" i="16"/>
  <c r="N46" i="16"/>
  <c r="N75" i="9"/>
  <c r="N76" i="9"/>
  <c r="N83" i="9"/>
  <c r="N84" i="9"/>
  <c r="N85" i="9"/>
  <c r="N46" i="9"/>
  <c r="N47" i="9"/>
  <c r="N17" i="9"/>
  <c r="N129" i="9"/>
  <c r="N130" i="9"/>
  <c r="N116" i="16"/>
  <c r="N152" i="9"/>
  <c r="N153" i="9"/>
  <c r="N139" i="16"/>
  <c r="N96" i="9"/>
  <c r="L39" i="16"/>
  <c r="N39" i="16"/>
  <c r="N30" i="16"/>
  <c r="N44" i="16"/>
  <c r="N49" i="16"/>
  <c r="N51" i="16"/>
  <c r="L28" i="16"/>
  <c r="N22" i="16"/>
  <c r="L30" i="16"/>
  <c r="N29" i="16"/>
  <c r="N167" i="16" l="1"/>
  <c r="L168" i="16"/>
  <c r="L172" i="16"/>
  <c r="N171" i="16"/>
  <c r="N174" i="16"/>
  <c r="L174" i="16"/>
  <c r="L175" i="16" s="1"/>
  <c r="L180" i="16"/>
  <c r="N180" i="16"/>
  <c r="L181" i="16"/>
  <c r="L173" i="16"/>
  <c r="N172" i="16"/>
  <c r="N165" i="16"/>
  <c r="L166" i="16"/>
  <c r="L167" i="16" s="1"/>
  <c r="N169" i="16"/>
  <c r="L170" i="16"/>
  <c r="L171" i="16" s="1"/>
  <c r="L178" i="16"/>
  <c r="N178" i="16"/>
  <c r="L179" i="16"/>
  <c r="L182" i="16"/>
  <c r="N181" i="16"/>
  <c r="N168" i="16"/>
  <c r="L169" i="16"/>
  <c r="N166" i="16"/>
  <c r="N170" i="16"/>
  <c r="N176" i="16"/>
  <c r="L177" i="16"/>
  <c r="L176" i="16"/>
  <c r="N182" i="16"/>
  <c r="L183" i="16"/>
  <c r="N164" i="16"/>
  <c r="L165" i="16"/>
  <c r="N155" i="16"/>
  <c r="L156" i="16"/>
  <c r="L155" i="16"/>
  <c r="L159" i="16"/>
  <c r="N158" i="16"/>
  <c r="L157" i="16"/>
  <c r="N156" i="16"/>
  <c r="N150" i="16"/>
  <c r="L151" i="16"/>
  <c r="L150" i="16"/>
  <c r="N153" i="16"/>
  <c r="L153" i="16"/>
  <c r="L154" i="16"/>
  <c r="L158" i="16"/>
  <c r="N160" i="16"/>
  <c r="L161" i="16"/>
  <c r="L152" i="16"/>
  <c r="L160" i="16"/>
  <c r="N137" i="16"/>
  <c r="L138" i="16"/>
  <c r="L137" i="16"/>
  <c r="L147" i="16"/>
  <c r="L146" i="16"/>
  <c r="L145" i="16"/>
  <c r="N145" i="16"/>
  <c r="L135" i="16"/>
  <c r="N146" i="16"/>
  <c r="L139" i="16"/>
  <c r="L143" i="16"/>
  <c r="N135" i="16"/>
  <c r="N128" i="16"/>
  <c r="L128" i="16"/>
  <c r="L129" i="16"/>
  <c r="N122" i="16"/>
  <c r="L122" i="16"/>
  <c r="L123" i="16"/>
  <c r="L124" i="16"/>
  <c r="N126" i="16"/>
  <c r="L126" i="16"/>
  <c r="L127" i="16"/>
  <c r="L131" i="16"/>
  <c r="N130" i="16"/>
  <c r="N124" i="16"/>
  <c r="L125" i="16"/>
  <c r="N131" i="16"/>
  <c r="L132" i="16"/>
  <c r="N123" i="16"/>
  <c r="N129" i="16"/>
  <c r="N113" i="16"/>
  <c r="L114" i="16"/>
  <c r="N114" i="16"/>
  <c r="L115" i="16"/>
  <c r="L118" i="16"/>
  <c r="L112" i="16"/>
  <c r="N111" i="16"/>
  <c r="L113" i="16"/>
  <c r="L119" i="16"/>
  <c r="N118" i="16"/>
  <c r="N110" i="16"/>
  <c r="N109" i="16"/>
  <c r="N112" i="16"/>
  <c r="N117" i="16"/>
  <c r="L100" i="16"/>
  <c r="N99" i="16"/>
  <c r="L104" i="16"/>
  <c r="N103" i="16"/>
  <c r="N100" i="16"/>
  <c r="L101" i="16"/>
  <c r="L105" i="16"/>
  <c r="L102" i="16"/>
  <c r="N101" i="16"/>
  <c r="N102" i="16"/>
  <c r="L103" i="16"/>
  <c r="L98" i="16"/>
  <c r="L99" i="16"/>
  <c r="N98" i="16"/>
  <c r="N104" i="16"/>
  <c r="L93" i="16"/>
  <c r="N92" i="16"/>
  <c r="L91" i="16"/>
  <c r="N90" i="16"/>
  <c r="L94" i="16"/>
  <c r="N88" i="16"/>
  <c r="L89" i="16"/>
  <c r="L88" i="16"/>
  <c r="L92" i="16"/>
  <c r="L90" i="16"/>
  <c r="L76" i="16"/>
  <c r="N75" i="16"/>
  <c r="L80" i="16"/>
  <c r="N79" i="16"/>
  <c r="N80" i="16"/>
  <c r="L81" i="16"/>
  <c r="L82" i="16"/>
  <c r="N76" i="16"/>
  <c r="L77" i="16"/>
  <c r="L79" i="16"/>
  <c r="N77" i="16"/>
  <c r="L78" i="16"/>
  <c r="N74" i="16"/>
  <c r="L74" i="16"/>
  <c r="L75" i="16"/>
  <c r="L83" i="16"/>
  <c r="N82" i="16"/>
  <c r="L59" i="16"/>
  <c r="N59" i="16"/>
  <c r="L60" i="16"/>
  <c r="N57" i="16"/>
  <c r="L58" i="16"/>
  <c r="N55" i="16"/>
  <c r="L56" i="16"/>
  <c r="L55" i="16"/>
  <c r="L57" i="16"/>
  <c r="N56" i="16"/>
  <c r="N70" i="16"/>
  <c r="L71" i="16"/>
  <c r="L66" i="16"/>
  <c r="L67" i="16"/>
  <c r="L68" i="16" s="1"/>
  <c r="N66" i="16"/>
  <c r="L70" i="16"/>
  <c r="N69" i="16"/>
  <c r="N68" i="16"/>
  <c r="L61" i="16"/>
  <c r="L65" i="16"/>
  <c r="N40" i="16"/>
  <c r="L40" i="16"/>
  <c r="L41" i="16"/>
  <c r="N47" i="16"/>
  <c r="L48" i="16"/>
  <c r="L42" i="16"/>
  <c r="N41" i="16"/>
  <c r="L49" i="16"/>
  <c r="N48" i="16"/>
  <c r="L46" i="16"/>
  <c r="L45" i="16"/>
  <c r="N45" i="16"/>
  <c r="N42" i="16"/>
  <c r="L43" i="16"/>
  <c r="L52" i="16"/>
  <c r="N52" i="16"/>
  <c r="L47" i="16"/>
  <c r="N43" i="16"/>
  <c r="L44" i="16"/>
  <c r="N50" i="16"/>
  <c r="L51" i="16"/>
  <c r="L50" i="16"/>
  <c r="L20" i="16"/>
  <c r="L26" i="16"/>
  <c r="N25" i="16"/>
  <c r="L35" i="16"/>
  <c r="N34" i="16"/>
  <c r="L18" i="16"/>
  <c r="N17" i="16"/>
  <c r="L17" i="16"/>
  <c r="N26" i="16"/>
  <c r="L27" i="16"/>
  <c r="L21" i="16"/>
  <c r="N20" i="16"/>
  <c r="L24" i="16"/>
  <c r="L25" i="16" s="1"/>
  <c r="N23" i="16"/>
  <c r="L23" i="16"/>
  <c r="N32" i="16"/>
  <c r="L33" i="16"/>
  <c r="L32" i="16"/>
  <c r="L34" i="16"/>
  <c r="N19" i="16"/>
  <c r="L29" i="16"/>
  <c r="N31" i="16"/>
  <c r="L36" i="16"/>
  <c r="L22" i="16"/>
  <c r="N33" i="16"/>
  <c r="L19" i="16"/>
  <c r="L13" i="16"/>
  <c r="L10" i="16"/>
  <c r="L4" i="16"/>
  <c r="L3" i="16"/>
  <c r="L8" i="16"/>
</calcChain>
</file>

<file path=xl/sharedStrings.xml><?xml version="1.0" encoding="utf-8"?>
<sst xmlns="http://schemas.openxmlformats.org/spreadsheetml/2006/main" count="871" uniqueCount="88">
  <si>
    <t>Средний</t>
  </si>
  <si>
    <t>Сумма</t>
  </si>
  <si>
    <t>Дата</t>
  </si>
  <si>
    <t>Игра 1</t>
  </si>
  <si>
    <t>Игра 2</t>
  </si>
  <si>
    <t>Игра 3</t>
  </si>
  <si>
    <t>Фамилия</t>
  </si>
  <si>
    <t>Гандикап</t>
  </si>
  <si>
    <t>Место в тот день</t>
  </si>
  <si>
    <t>Место</t>
  </si>
  <si>
    <t>Дор.№</t>
  </si>
  <si>
    <t>Игрок №</t>
  </si>
  <si>
    <t xml:space="preserve">Место </t>
  </si>
  <si>
    <t>Максимум</t>
  </si>
  <si>
    <t>Игра 4</t>
  </si>
  <si>
    <t>Очки</t>
  </si>
  <si>
    <t>Место в туре</t>
  </si>
  <si>
    <t>Пикалов Алексей</t>
  </si>
  <si>
    <t>Тарасова Оксана</t>
  </si>
  <si>
    <t>Степанов Андрей</t>
  </si>
  <si>
    <t>Чуруксаева Людмила</t>
  </si>
  <si>
    <t>Петряев Юрий</t>
  </si>
  <si>
    <t>Оловянникова Елена</t>
  </si>
  <si>
    <t>Куздеубаев Болат</t>
  </si>
  <si>
    <t>Крапивко Елена</t>
  </si>
  <si>
    <t>Фролов Михаил</t>
  </si>
  <si>
    <t>Долгина Оксана</t>
  </si>
  <si>
    <t>Дикушникова Ольга</t>
  </si>
  <si>
    <t>Крапивко Юрий</t>
  </si>
  <si>
    <t>Чернявскис Янис</t>
  </si>
  <si>
    <t>Чернявскис Алексей</t>
  </si>
  <si>
    <t>Бурнаев Роман</t>
  </si>
  <si>
    <t>Шенцев Сергей</t>
  </si>
  <si>
    <t>Калгин Александр</t>
  </si>
  <si>
    <t>Махотина Олеся</t>
  </si>
  <si>
    <t>Цветков Юрий</t>
  </si>
  <si>
    <t>Куздеубаева Елена</t>
  </si>
  <si>
    <t>Пушкарев Александр</t>
  </si>
  <si>
    <t>Новак Светлана</t>
  </si>
  <si>
    <t>Герасимова Бэлла</t>
  </si>
  <si>
    <t>Чернявскис Александр</t>
  </si>
  <si>
    <t>Григорьева Екатерина</t>
  </si>
  <si>
    <t>Хрусталева Анастасия</t>
  </si>
  <si>
    <t>Лопатин Евгений</t>
  </si>
  <si>
    <t>Салеев Максим</t>
  </si>
  <si>
    <t>Хлопов Руслан</t>
  </si>
  <si>
    <t>Куклин Игорь</t>
  </si>
  <si>
    <t>Ефимов Сергей</t>
  </si>
  <si>
    <t>Кушнир Алексей</t>
  </si>
  <si>
    <t>20 января 2013 год</t>
  </si>
  <si>
    <t>17 февраля 2013 год</t>
  </si>
  <si>
    <t>17 марта 2013 год</t>
  </si>
  <si>
    <t>14 апреля 2013 год</t>
  </si>
  <si>
    <t>19 мая 2013 год</t>
  </si>
  <si>
    <t>23 июня 2013 год</t>
  </si>
  <si>
    <t>21 июля 2013 год</t>
  </si>
  <si>
    <t>11 августа 2013 год</t>
  </si>
  <si>
    <t>15 сентября 2013 год</t>
  </si>
  <si>
    <t>20 октября 2013 год</t>
  </si>
  <si>
    <t>17 ноября 2013 год</t>
  </si>
  <si>
    <t>15 декабря 2013 год</t>
  </si>
  <si>
    <t>Д.№</t>
  </si>
  <si>
    <t>И№</t>
  </si>
  <si>
    <t>Котов Евгений</t>
  </si>
  <si>
    <t>Бочкарева Светлана</t>
  </si>
  <si>
    <t>Солонкова Екатерина</t>
  </si>
  <si>
    <t>Солонков Володя</t>
  </si>
  <si>
    <t>Рост по сред.</t>
  </si>
  <si>
    <t>Сред. ранее</t>
  </si>
  <si>
    <t>Солонков Владимир</t>
  </si>
  <si>
    <t>Иг-к №</t>
  </si>
  <si>
    <t>Ган-п</t>
  </si>
  <si>
    <t>Мах</t>
  </si>
  <si>
    <t>Сред.</t>
  </si>
  <si>
    <t>-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</si>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</sst>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2" tint="-0.249977111117893"/>
      <name val="Arial"/>
      <family val="2"/>
      <charset val="204"/>
    </font>
    <font>
      <b/>
      <sz val="10"/>
      <color theme="5" tint="-0.249977111117893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theme="2" tint="-0.49998474074526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7" tint="-0.249977111117893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rgb="FF7030A0"/>
      <name val="Arial"/>
      <family val="2"/>
      <charset val="204"/>
    </font>
    <font>
      <sz val="10"/>
      <color rgb="FFC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1" fontId="2" fillId="0" borderId="1" xfId="1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14" fontId="0" fillId="0" borderId="2" xfId="0" applyNumberFormat="1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1" fontId="0" fillId="0" borderId="1" xfId="0" applyNumberFormat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Fill="1" applyBorder="1"/>
    <xf numFmtId="0" fontId="3" fillId="0" borderId="0" xfId="0" applyFont="1"/>
    <xf numFmtId="0" fontId="3" fillId="0" borderId="1" xfId="0" applyFont="1" applyBorder="1"/>
    <xf numFmtId="0" fontId="2" fillId="2" borderId="8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1" fontId="2" fillId="3" borderId="1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" fontId="3" fillId="5" borderId="1" xfId="1" applyNumberFormat="1" applyFont="1" applyFill="1" applyBorder="1" applyAlignment="1">
      <alignment horizontal="center"/>
    </xf>
    <xf numFmtId="1" fontId="3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0" borderId="8" xfId="0" applyFont="1" applyFill="1" applyBorder="1"/>
    <xf numFmtId="0" fontId="14" fillId="0" borderId="0" xfId="0" applyFont="1"/>
    <xf numFmtId="1" fontId="2" fillId="7" borderId="1" xfId="1" applyNumberFormat="1" applyFont="1" applyFill="1" applyBorder="1" applyAlignment="1">
      <alignment horizontal="center"/>
    </xf>
    <xf numFmtId="14" fontId="2" fillId="0" borderId="2" xfId="0" applyNumberFormat="1" applyFont="1" applyBorder="1"/>
    <xf numFmtId="1" fontId="0" fillId="4" borderId="1" xfId="0" applyNumberFormat="1" applyFill="1" applyBorder="1"/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4" fontId="15" fillId="0" borderId="1" xfId="0" applyNumberFormat="1" applyFont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1" fontId="15" fillId="2" borderId="1" xfId="1" applyNumberFormat="1" applyFont="1" applyFill="1" applyBorder="1" applyAlignment="1">
      <alignment horizontal="center"/>
    </xf>
    <xf numFmtId="1" fontId="15" fillId="0" borderId="1" xfId="1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14" fontId="9" fillId="4" borderId="1" xfId="0" applyNumberFormat="1" applyFont="1" applyFill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1" fontId="9" fillId="4" borderId="1" xfId="1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5" fillId="2" borderId="8" xfId="0" applyFont="1" applyFill="1" applyBorder="1"/>
    <xf numFmtId="0" fontId="15" fillId="0" borderId="8" xfId="0" applyFont="1" applyFill="1" applyBorder="1"/>
    <xf numFmtId="0" fontId="9" fillId="4" borderId="8" xfId="0" applyFont="1" applyFill="1" applyBorder="1"/>
    <xf numFmtId="14" fontId="15" fillId="0" borderId="2" xfId="0" applyNumberFormat="1" applyFont="1" applyBorder="1"/>
    <xf numFmtId="1" fontId="15" fillId="2" borderId="9" xfId="1" applyNumberFormat="1" applyFont="1" applyFill="1" applyBorder="1" applyAlignment="1">
      <alignment horizontal="center"/>
    </xf>
    <xf numFmtId="0" fontId="15" fillId="2" borderId="9" xfId="0" applyFont="1" applyFill="1" applyBorder="1"/>
    <xf numFmtId="14" fontId="5" fillId="0" borderId="1" xfId="0" applyNumberFormat="1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4" fontId="5" fillId="0" borderId="2" xfId="0" applyNumberFormat="1" applyFont="1" applyBorder="1"/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1" fontId="15" fillId="4" borderId="1" xfId="1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9" fillId="6" borderId="1" xfId="1" applyNumberFormat="1" applyFont="1" applyFill="1" applyBorder="1" applyAlignment="1">
      <alignment horizontal="center"/>
    </xf>
    <xf numFmtId="1" fontId="15" fillId="6" borderId="1" xfId="0" applyNumberFormat="1" applyFont="1" applyFill="1" applyBorder="1" applyAlignment="1">
      <alignment horizontal="center"/>
    </xf>
    <xf numFmtId="1" fontId="0" fillId="0" borderId="1" xfId="0" applyNumberFormat="1" applyFill="1" applyBorder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0" fontId="0" fillId="0" borderId="11" xfId="0" applyBorder="1" applyAlignment="1"/>
    <xf numFmtId="49" fontId="3" fillId="8" borderId="10" xfId="0" applyNumberFormat="1" applyFont="1" applyFill="1" applyBorder="1" applyAlignment="1">
      <alignment horizontal="center"/>
    </xf>
    <xf numFmtId="0" fontId="0" fillId="0" borderId="10" xfId="0" applyBorder="1" applyAlignment="1"/>
  </cellXfs>
  <cellStyles count="2">
    <cellStyle name="Обычный" xfId="0" builtinId="0"/>
    <cellStyle name="Обычный_20111106_КоммерТурнир" xfId="1"/>
  </cellStyles>
  <dxfs count="1">
    <dxf>
      <font>
        <b/>
        <i val="0"/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0"/>
  <sheetViews>
    <sheetView zoomScaleNormal="100" workbookViewId="0">
      <pane xSplit="1" ySplit="2" topLeftCell="B141" activePane="bottomRight" state="frozen"/>
      <selection activeCell="N10" sqref="N10"/>
      <selection pane="topRight" activeCell="N10" sqref="N10"/>
      <selection pane="bottomLeft" activeCell="N10" sqref="N10"/>
      <selection pane="bottomRight" activeCell="A72" sqref="A72:O72"/>
    </sheetView>
  </sheetViews>
  <sheetFormatPr defaultRowHeight="12.75" outlineLevelRow="1" x14ac:dyDescent="0.2"/>
  <cols>
    <col min="1" max="1" width="21.42578125" style="23" bestFit="1" customWidth="1"/>
    <col min="2" max="2" width="7.140625" style="23" bestFit="1" customWidth="1"/>
    <col min="3" max="3" width="8.85546875" style="23" bestFit="1" customWidth="1"/>
    <col min="4" max="7" width="6.85546875" style="23" bestFit="1" customWidth="1"/>
    <col min="8" max="8" width="9.85546875" style="23" bestFit="1" customWidth="1"/>
    <col min="9" max="9" width="7" style="23" bestFit="1" customWidth="1"/>
    <col min="10" max="10" width="10.42578125" style="23" bestFit="1" customWidth="1"/>
    <col min="11" max="11" width="9.140625" style="23" bestFit="1" customWidth="1"/>
    <col min="12" max="12" width="6.7109375" style="23" bestFit="1" customWidth="1"/>
    <col min="13" max="13" width="12.85546875" style="23" bestFit="1" customWidth="1"/>
    <col min="14" max="14" width="14.42578125" style="51" bestFit="1" customWidth="1"/>
    <col min="15" max="15" width="6" style="51" bestFit="1" customWidth="1"/>
    <col min="16" max="16" width="9.140625" style="23"/>
    <col min="17" max="17" width="10.140625" style="23" bestFit="1" customWidth="1"/>
    <col min="18" max="16384" width="9.140625" style="23"/>
  </cols>
  <sheetData>
    <row r="1" spans="1:15" x14ac:dyDescent="0.2">
      <c r="A1" s="108" t="s">
        <v>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  <c r="O1" s="109"/>
    </row>
    <row r="2" spans="1:15" outlineLevel="1" x14ac:dyDescent="0.2">
      <c r="A2" s="26" t="s">
        <v>6</v>
      </c>
      <c r="B2" s="26" t="s">
        <v>10</v>
      </c>
      <c r="C2" s="26" t="s">
        <v>11</v>
      </c>
      <c r="D2" s="26" t="s">
        <v>3</v>
      </c>
      <c r="E2" s="26" t="s">
        <v>4</v>
      </c>
      <c r="F2" s="26" t="s">
        <v>5</v>
      </c>
      <c r="G2" s="26" t="s">
        <v>14</v>
      </c>
      <c r="H2" s="26" t="s">
        <v>7</v>
      </c>
      <c r="I2" s="26" t="s">
        <v>1</v>
      </c>
      <c r="J2" s="26" t="s">
        <v>13</v>
      </c>
      <c r="K2" s="26" t="s">
        <v>0</v>
      </c>
      <c r="L2" s="26" t="s">
        <v>9</v>
      </c>
      <c r="M2" s="26" t="s">
        <v>68</v>
      </c>
      <c r="N2" s="49" t="s">
        <v>67</v>
      </c>
      <c r="O2" s="49" t="s">
        <v>15</v>
      </c>
    </row>
    <row r="3" spans="1:15" outlineLevel="1" x14ac:dyDescent="0.2">
      <c r="A3" s="7" t="s">
        <v>19</v>
      </c>
      <c r="B3" s="35">
        <v>1</v>
      </c>
      <c r="C3" s="35">
        <v>2</v>
      </c>
      <c r="D3" s="1">
        <v>180</v>
      </c>
      <c r="E3" s="1">
        <v>178</v>
      </c>
      <c r="F3" s="47">
        <v>225</v>
      </c>
      <c r="G3" s="1">
        <v>168</v>
      </c>
      <c r="H3" s="1">
        <v>0</v>
      </c>
      <c r="I3" s="1">
        <f t="shared" ref="I3:I14" si="0">SUM(D3:G3)+H3*3-MIN(D3:G3)</f>
        <v>583</v>
      </c>
      <c r="J3" s="1">
        <f>MAX(D3:G3)+H3</f>
        <v>225</v>
      </c>
      <c r="K3" s="1">
        <f t="shared" ref="K3:K14" si="1">ROUND(I3/3,0)</f>
        <v>194</v>
      </c>
      <c r="L3" s="35">
        <f t="shared" ref="L3:L14" si="2">IF(ROW()=2,1,IF(K2=K3,L2,ROW()-1))</f>
        <v>2</v>
      </c>
      <c r="M3" s="43"/>
      <c r="N3" s="35"/>
      <c r="O3" s="35">
        <v>25</v>
      </c>
    </row>
    <row r="4" spans="1:15" s="68" customFormat="1" outlineLevel="1" x14ac:dyDescent="0.2">
      <c r="A4" s="69" t="s">
        <v>20</v>
      </c>
      <c r="B4" s="67">
        <v>6</v>
      </c>
      <c r="C4" s="67">
        <v>3</v>
      </c>
      <c r="D4" s="66">
        <v>184</v>
      </c>
      <c r="E4" s="66">
        <v>132</v>
      </c>
      <c r="F4" s="66">
        <v>117</v>
      </c>
      <c r="G4" s="66">
        <v>200</v>
      </c>
      <c r="H4" s="66">
        <v>8</v>
      </c>
      <c r="I4" s="66">
        <f t="shared" si="0"/>
        <v>540</v>
      </c>
      <c r="J4" s="66">
        <f t="shared" ref="J4:J14" si="3">MAX(D4:G4)+H4</f>
        <v>208</v>
      </c>
      <c r="K4" s="66">
        <f t="shared" si="1"/>
        <v>180</v>
      </c>
      <c r="L4" s="67">
        <f t="shared" si="2"/>
        <v>3</v>
      </c>
      <c r="M4" s="71"/>
      <c r="N4" s="67"/>
      <c r="O4" s="67">
        <v>22</v>
      </c>
    </row>
    <row r="5" spans="1:15" outlineLevel="1" x14ac:dyDescent="0.2">
      <c r="A5" s="7" t="s">
        <v>21</v>
      </c>
      <c r="B5" s="35">
        <v>2</v>
      </c>
      <c r="C5" s="35">
        <v>3</v>
      </c>
      <c r="D5" s="1">
        <v>178</v>
      </c>
      <c r="E5" s="1">
        <v>152</v>
      </c>
      <c r="F5" s="1">
        <v>159</v>
      </c>
      <c r="G5" s="1">
        <v>184</v>
      </c>
      <c r="H5" s="1">
        <v>0</v>
      </c>
      <c r="I5" s="1">
        <f t="shared" si="0"/>
        <v>521</v>
      </c>
      <c r="J5" s="1">
        <f t="shared" si="3"/>
        <v>184</v>
      </c>
      <c r="K5" s="1">
        <f t="shared" si="1"/>
        <v>174</v>
      </c>
      <c r="L5" s="35">
        <f t="shared" si="2"/>
        <v>4</v>
      </c>
      <c r="M5" s="43"/>
      <c r="N5" s="35"/>
      <c r="O5" s="35">
        <v>19</v>
      </c>
    </row>
    <row r="6" spans="1:15" s="68" customFormat="1" outlineLevel="1" x14ac:dyDescent="0.2">
      <c r="A6" s="69" t="s">
        <v>22</v>
      </c>
      <c r="B6" s="67">
        <v>6</v>
      </c>
      <c r="C6" s="67">
        <v>1</v>
      </c>
      <c r="D6" s="66">
        <v>131</v>
      </c>
      <c r="E6" s="66">
        <v>148</v>
      </c>
      <c r="F6" s="66">
        <v>164</v>
      </c>
      <c r="G6" s="66">
        <v>170</v>
      </c>
      <c r="H6" s="66">
        <v>8</v>
      </c>
      <c r="I6" s="66">
        <f t="shared" si="0"/>
        <v>506</v>
      </c>
      <c r="J6" s="66">
        <f t="shared" si="3"/>
        <v>178</v>
      </c>
      <c r="K6" s="66">
        <f t="shared" si="1"/>
        <v>169</v>
      </c>
      <c r="L6" s="67">
        <f t="shared" si="2"/>
        <v>5</v>
      </c>
      <c r="M6" s="71"/>
      <c r="N6" s="67"/>
      <c r="O6" s="67">
        <v>16</v>
      </c>
    </row>
    <row r="7" spans="1:15" outlineLevel="1" x14ac:dyDescent="0.2">
      <c r="A7" s="7" t="s">
        <v>23</v>
      </c>
      <c r="B7" s="35">
        <v>2</v>
      </c>
      <c r="C7" s="35">
        <v>2</v>
      </c>
      <c r="D7" s="1">
        <v>133</v>
      </c>
      <c r="E7" s="1">
        <v>190</v>
      </c>
      <c r="F7" s="1">
        <v>146</v>
      </c>
      <c r="G7" s="1">
        <v>153</v>
      </c>
      <c r="H7" s="1">
        <v>0</v>
      </c>
      <c r="I7" s="1">
        <f t="shared" si="0"/>
        <v>489</v>
      </c>
      <c r="J7" s="1">
        <f t="shared" si="3"/>
        <v>190</v>
      </c>
      <c r="K7" s="1">
        <f t="shared" si="1"/>
        <v>163</v>
      </c>
      <c r="L7" s="35">
        <f t="shared" si="2"/>
        <v>6</v>
      </c>
      <c r="M7" s="43"/>
      <c r="N7" s="35"/>
      <c r="O7" s="35">
        <v>14</v>
      </c>
    </row>
    <row r="8" spans="1:15" s="68" customFormat="1" outlineLevel="1" x14ac:dyDescent="0.2">
      <c r="A8" s="69" t="s">
        <v>18</v>
      </c>
      <c r="B8" s="70">
        <v>1</v>
      </c>
      <c r="C8" s="70">
        <v>1</v>
      </c>
      <c r="D8" s="66">
        <v>150</v>
      </c>
      <c r="E8" s="66">
        <v>138</v>
      </c>
      <c r="F8" s="66">
        <v>155</v>
      </c>
      <c r="G8" s="66">
        <v>159</v>
      </c>
      <c r="H8" s="66">
        <v>8</v>
      </c>
      <c r="I8" s="66">
        <f t="shared" si="0"/>
        <v>488</v>
      </c>
      <c r="J8" s="66">
        <f t="shared" si="3"/>
        <v>167</v>
      </c>
      <c r="K8" s="66">
        <f t="shared" si="1"/>
        <v>163</v>
      </c>
      <c r="L8" s="67">
        <f t="shared" si="2"/>
        <v>6</v>
      </c>
      <c r="M8" s="71"/>
      <c r="N8" s="67"/>
      <c r="O8" s="67">
        <v>14</v>
      </c>
    </row>
    <row r="9" spans="1:15" s="68" customFormat="1" outlineLevel="1" x14ac:dyDescent="0.2">
      <c r="A9" s="69" t="s">
        <v>24</v>
      </c>
      <c r="B9" s="67">
        <v>1</v>
      </c>
      <c r="C9" s="67">
        <v>3</v>
      </c>
      <c r="D9" s="66">
        <v>124</v>
      </c>
      <c r="E9" s="66">
        <v>155</v>
      </c>
      <c r="F9" s="66">
        <v>117</v>
      </c>
      <c r="G9" s="66">
        <v>177</v>
      </c>
      <c r="H9" s="66">
        <v>8</v>
      </c>
      <c r="I9" s="66">
        <f t="shared" si="0"/>
        <v>480</v>
      </c>
      <c r="J9" s="66">
        <f t="shared" si="3"/>
        <v>185</v>
      </c>
      <c r="K9" s="66">
        <f t="shared" si="1"/>
        <v>160</v>
      </c>
      <c r="L9" s="67">
        <f t="shared" si="2"/>
        <v>8</v>
      </c>
      <c r="M9" s="71"/>
      <c r="N9" s="67"/>
      <c r="O9" s="67">
        <v>10</v>
      </c>
    </row>
    <row r="10" spans="1:15" outlineLevel="1" x14ac:dyDescent="0.2">
      <c r="A10" s="7" t="s">
        <v>25</v>
      </c>
      <c r="B10" s="35">
        <v>5</v>
      </c>
      <c r="C10" s="35">
        <v>1</v>
      </c>
      <c r="D10" s="1">
        <v>130</v>
      </c>
      <c r="E10" s="1">
        <v>163</v>
      </c>
      <c r="F10" s="1">
        <v>158</v>
      </c>
      <c r="G10" s="1">
        <v>156</v>
      </c>
      <c r="H10" s="1">
        <v>0</v>
      </c>
      <c r="I10" s="1">
        <f t="shared" si="0"/>
        <v>477</v>
      </c>
      <c r="J10" s="1">
        <f t="shared" si="3"/>
        <v>163</v>
      </c>
      <c r="K10" s="1">
        <f t="shared" si="1"/>
        <v>159</v>
      </c>
      <c r="L10" s="35">
        <f t="shared" si="2"/>
        <v>9</v>
      </c>
      <c r="M10" s="43"/>
      <c r="N10" s="35"/>
      <c r="O10" s="35">
        <v>8</v>
      </c>
    </row>
    <row r="11" spans="1:15" s="68" customFormat="1" outlineLevel="1" x14ac:dyDescent="0.2">
      <c r="A11" s="69" t="s">
        <v>26</v>
      </c>
      <c r="B11" s="67">
        <v>2</v>
      </c>
      <c r="C11" s="67">
        <v>1</v>
      </c>
      <c r="D11" s="66">
        <v>161</v>
      </c>
      <c r="E11" s="66">
        <v>140</v>
      </c>
      <c r="F11" s="66">
        <v>143</v>
      </c>
      <c r="G11" s="66">
        <v>135</v>
      </c>
      <c r="H11" s="66">
        <v>8</v>
      </c>
      <c r="I11" s="66">
        <f t="shared" si="0"/>
        <v>468</v>
      </c>
      <c r="J11" s="66">
        <f t="shared" si="3"/>
        <v>169</v>
      </c>
      <c r="K11" s="66">
        <f t="shared" si="1"/>
        <v>156</v>
      </c>
      <c r="L11" s="67">
        <f t="shared" si="2"/>
        <v>10</v>
      </c>
      <c r="M11" s="71"/>
      <c r="N11" s="67"/>
      <c r="O11" s="67">
        <v>6</v>
      </c>
    </row>
    <row r="12" spans="1:15" s="68" customFormat="1" outlineLevel="1" x14ac:dyDescent="0.2">
      <c r="A12" s="69" t="s">
        <v>27</v>
      </c>
      <c r="B12" s="67">
        <v>5</v>
      </c>
      <c r="C12" s="67">
        <v>3</v>
      </c>
      <c r="D12" s="66">
        <v>151</v>
      </c>
      <c r="E12" s="66">
        <v>139</v>
      </c>
      <c r="F12" s="66">
        <v>133</v>
      </c>
      <c r="G12" s="66">
        <v>126</v>
      </c>
      <c r="H12" s="66">
        <v>8</v>
      </c>
      <c r="I12" s="66">
        <f t="shared" si="0"/>
        <v>447</v>
      </c>
      <c r="J12" s="66">
        <f t="shared" si="3"/>
        <v>159</v>
      </c>
      <c r="K12" s="66">
        <f t="shared" si="1"/>
        <v>149</v>
      </c>
      <c r="L12" s="67">
        <f t="shared" si="2"/>
        <v>11</v>
      </c>
      <c r="M12" s="71"/>
      <c r="N12" s="67"/>
      <c r="O12" s="67">
        <v>4</v>
      </c>
    </row>
    <row r="13" spans="1:15" outlineLevel="1" x14ac:dyDescent="0.2">
      <c r="A13" s="7" t="s">
        <v>28</v>
      </c>
      <c r="B13" s="35">
        <v>6</v>
      </c>
      <c r="C13" s="35">
        <v>2</v>
      </c>
      <c r="D13" s="1">
        <v>129</v>
      </c>
      <c r="E13" s="1">
        <v>97</v>
      </c>
      <c r="F13" s="1">
        <v>166</v>
      </c>
      <c r="G13" s="1">
        <v>101</v>
      </c>
      <c r="H13" s="1">
        <v>0</v>
      </c>
      <c r="I13" s="1">
        <f t="shared" si="0"/>
        <v>396</v>
      </c>
      <c r="J13" s="1">
        <f t="shared" si="3"/>
        <v>166</v>
      </c>
      <c r="K13" s="1">
        <f t="shared" si="1"/>
        <v>132</v>
      </c>
      <c r="L13" s="35">
        <f t="shared" si="2"/>
        <v>12</v>
      </c>
      <c r="M13" s="43"/>
      <c r="N13" s="35"/>
      <c r="O13" s="35">
        <v>2</v>
      </c>
    </row>
    <row r="14" spans="1:15" outlineLevel="1" x14ac:dyDescent="0.2">
      <c r="A14" s="7" t="s">
        <v>17</v>
      </c>
      <c r="B14" s="35">
        <v>5</v>
      </c>
      <c r="C14" s="35">
        <v>2</v>
      </c>
      <c r="D14" s="1">
        <v>61</v>
      </c>
      <c r="E14" s="1">
        <v>101</v>
      </c>
      <c r="F14" s="1">
        <v>84</v>
      </c>
      <c r="G14" s="1">
        <v>92</v>
      </c>
      <c r="H14" s="1">
        <v>0</v>
      </c>
      <c r="I14" s="1">
        <f t="shared" si="0"/>
        <v>277</v>
      </c>
      <c r="J14" s="1">
        <f t="shared" si="3"/>
        <v>101</v>
      </c>
      <c r="K14" s="1">
        <f t="shared" si="1"/>
        <v>92</v>
      </c>
      <c r="L14" s="35">
        <f t="shared" si="2"/>
        <v>13</v>
      </c>
      <c r="M14" s="43"/>
      <c r="N14" s="35"/>
      <c r="O14" s="35">
        <v>1</v>
      </c>
    </row>
    <row r="15" spans="1:15" x14ac:dyDescent="0.2">
      <c r="A15" s="106" t="s">
        <v>50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107"/>
    </row>
    <row r="16" spans="1:15" outlineLevel="1" x14ac:dyDescent="0.2">
      <c r="A16" s="26" t="s">
        <v>6</v>
      </c>
      <c r="B16" s="26" t="s">
        <v>10</v>
      </c>
      <c r="C16" s="26" t="s">
        <v>11</v>
      </c>
      <c r="D16" s="26" t="s">
        <v>3</v>
      </c>
      <c r="E16" s="26" t="s">
        <v>4</v>
      </c>
      <c r="F16" s="26" t="s">
        <v>5</v>
      </c>
      <c r="G16" s="26" t="s">
        <v>14</v>
      </c>
      <c r="H16" s="26" t="s">
        <v>7</v>
      </c>
      <c r="I16" s="26" t="s">
        <v>1</v>
      </c>
      <c r="J16" s="26" t="s">
        <v>13</v>
      </c>
      <c r="K16" s="26" t="s">
        <v>0</v>
      </c>
      <c r="L16" s="26" t="s">
        <v>9</v>
      </c>
      <c r="M16" s="26" t="s">
        <v>68</v>
      </c>
      <c r="N16" s="49" t="s">
        <v>67</v>
      </c>
      <c r="O16" s="49" t="s">
        <v>15</v>
      </c>
    </row>
    <row r="17" spans="1:15" outlineLevel="1" x14ac:dyDescent="0.2">
      <c r="A17" s="16" t="s">
        <v>21</v>
      </c>
      <c r="B17" s="19">
        <v>2</v>
      </c>
      <c r="C17" s="19">
        <v>3</v>
      </c>
      <c r="D17" s="18">
        <v>185</v>
      </c>
      <c r="E17" s="18">
        <v>183</v>
      </c>
      <c r="F17" s="48">
        <v>214</v>
      </c>
      <c r="G17" s="18">
        <v>204</v>
      </c>
      <c r="H17" s="18">
        <v>0</v>
      </c>
      <c r="I17" s="18">
        <f t="shared" ref="I17:I36" si="4">SUM(D17:G17)+H17*3-MIN(D17:G17)</f>
        <v>603</v>
      </c>
      <c r="J17" s="1">
        <f t="shared" ref="J17:J36" si="5">MAX(D17:G17)+H17</f>
        <v>214</v>
      </c>
      <c r="K17" s="1">
        <f t="shared" ref="K17:K36" si="6">ROUND(I17/3,0)</f>
        <v>201</v>
      </c>
      <c r="L17" s="19">
        <f t="shared" ref="L17:L36" si="7">IF(ROW()=2,1,IF(K16=K17,L16,ROW()-1))</f>
        <v>16</v>
      </c>
      <c r="M17" s="20">
        <v>174</v>
      </c>
      <c r="N17" s="50">
        <f t="shared" ref="N17:N36" si="8">K17-M17</f>
        <v>27</v>
      </c>
      <c r="O17" s="35">
        <v>25</v>
      </c>
    </row>
    <row r="18" spans="1:15" s="68" customFormat="1" outlineLevel="1" x14ac:dyDescent="0.2">
      <c r="A18" s="63" t="s">
        <v>20</v>
      </c>
      <c r="B18" s="64">
        <v>6</v>
      </c>
      <c r="C18" s="64">
        <v>3</v>
      </c>
      <c r="D18" s="65">
        <v>172</v>
      </c>
      <c r="E18" s="65">
        <v>194</v>
      </c>
      <c r="F18" s="65">
        <v>194</v>
      </c>
      <c r="G18" s="65">
        <v>179</v>
      </c>
      <c r="H18" s="65">
        <v>8</v>
      </c>
      <c r="I18" s="65">
        <f t="shared" si="4"/>
        <v>591</v>
      </c>
      <c r="J18" s="66">
        <f t="shared" si="5"/>
        <v>202</v>
      </c>
      <c r="K18" s="66">
        <f t="shared" si="6"/>
        <v>197</v>
      </c>
      <c r="L18" s="64">
        <f t="shared" si="7"/>
        <v>17</v>
      </c>
      <c r="M18" s="93">
        <v>180</v>
      </c>
      <c r="N18" s="94">
        <f t="shared" si="8"/>
        <v>17</v>
      </c>
      <c r="O18" s="67">
        <v>22</v>
      </c>
    </row>
    <row r="19" spans="1:15" s="68" customFormat="1" outlineLevel="1" x14ac:dyDescent="0.2">
      <c r="A19" s="63" t="s">
        <v>22</v>
      </c>
      <c r="B19" s="64">
        <v>2</v>
      </c>
      <c r="C19" s="64">
        <v>1</v>
      </c>
      <c r="D19" s="65">
        <v>180</v>
      </c>
      <c r="E19" s="65">
        <v>192</v>
      </c>
      <c r="F19" s="65">
        <v>168</v>
      </c>
      <c r="G19" s="65">
        <v>146</v>
      </c>
      <c r="H19" s="65">
        <v>8</v>
      </c>
      <c r="I19" s="65">
        <f t="shared" si="4"/>
        <v>564</v>
      </c>
      <c r="J19" s="66">
        <f t="shared" si="5"/>
        <v>200</v>
      </c>
      <c r="K19" s="66">
        <f t="shared" si="6"/>
        <v>188</v>
      </c>
      <c r="L19" s="64">
        <f t="shared" si="7"/>
        <v>18</v>
      </c>
      <c r="M19" s="93">
        <v>169</v>
      </c>
      <c r="N19" s="94">
        <f t="shared" si="8"/>
        <v>19</v>
      </c>
      <c r="O19" s="67">
        <v>19</v>
      </c>
    </row>
    <row r="20" spans="1:15" outlineLevel="1" x14ac:dyDescent="0.2">
      <c r="A20" s="16" t="s">
        <v>29</v>
      </c>
      <c r="B20" s="19">
        <v>5</v>
      </c>
      <c r="C20" s="19">
        <v>3</v>
      </c>
      <c r="D20" s="18">
        <v>169</v>
      </c>
      <c r="E20" s="18">
        <v>151</v>
      </c>
      <c r="F20" s="18">
        <v>190</v>
      </c>
      <c r="G20" s="18">
        <v>206</v>
      </c>
      <c r="H20" s="18">
        <v>0</v>
      </c>
      <c r="I20" s="18">
        <f t="shared" si="4"/>
        <v>565</v>
      </c>
      <c r="J20" s="1">
        <f t="shared" si="5"/>
        <v>206</v>
      </c>
      <c r="K20" s="1">
        <f t="shared" si="6"/>
        <v>188</v>
      </c>
      <c r="L20" s="19">
        <f t="shared" si="7"/>
        <v>18</v>
      </c>
      <c r="M20" s="20">
        <v>300</v>
      </c>
      <c r="N20" s="45">
        <f t="shared" si="8"/>
        <v>-112</v>
      </c>
      <c r="O20" s="35">
        <v>19</v>
      </c>
    </row>
    <row r="21" spans="1:15" s="68" customFormat="1" outlineLevel="1" x14ac:dyDescent="0.2">
      <c r="A21" s="95" t="s">
        <v>34</v>
      </c>
      <c r="B21" s="96">
        <v>3</v>
      </c>
      <c r="C21" s="96">
        <v>1</v>
      </c>
      <c r="D21" s="97">
        <v>174</v>
      </c>
      <c r="E21" s="97">
        <v>136</v>
      </c>
      <c r="F21" s="97">
        <v>155</v>
      </c>
      <c r="G21" s="97">
        <v>206</v>
      </c>
      <c r="H21" s="97">
        <v>8</v>
      </c>
      <c r="I21" s="97">
        <f t="shared" si="4"/>
        <v>559</v>
      </c>
      <c r="J21" s="97">
        <f t="shared" si="5"/>
        <v>214</v>
      </c>
      <c r="K21" s="97">
        <f t="shared" si="6"/>
        <v>186</v>
      </c>
      <c r="L21" s="96">
        <f t="shared" si="7"/>
        <v>20</v>
      </c>
      <c r="M21" s="98">
        <v>300</v>
      </c>
      <c r="N21" s="98">
        <f t="shared" si="8"/>
        <v>-114</v>
      </c>
      <c r="O21" s="96">
        <v>14</v>
      </c>
    </row>
    <row r="22" spans="1:15" outlineLevel="1" x14ac:dyDescent="0.2">
      <c r="A22" s="16" t="s">
        <v>32</v>
      </c>
      <c r="B22" s="19">
        <v>4</v>
      </c>
      <c r="C22" s="19">
        <v>3</v>
      </c>
      <c r="D22" s="18">
        <v>140</v>
      </c>
      <c r="E22" s="18">
        <v>179</v>
      </c>
      <c r="F22" s="18">
        <v>170</v>
      </c>
      <c r="G22" s="18">
        <v>200</v>
      </c>
      <c r="H22" s="18">
        <v>0</v>
      </c>
      <c r="I22" s="18">
        <f t="shared" si="4"/>
        <v>549</v>
      </c>
      <c r="J22" s="18">
        <f t="shared" si="5"/>
        <v>200</v>
      </c>
      <c r="K22" s="18">
        <f t="shared" si="6"/>
        <v>183</v>
      </c>
      <c r="L22" s="19">
        <f t="shared" si="7"/>
        <v>21</v>
      </c>
      <c r="M22" s="20">
        <v>300</v>
      </c>
      <c r="N22" s="45">
        <f t="shared" si="8"/>
        <v>-117</v>
      </c>
      <c r="O22" s="35">
        <v>12</v>
      </c>
    </row>
    <row r="23" spans="1:15" outlineLevel="1" x14ac:dyDescent="0.2">
      <c r="A23" s="16" t="s">
        <v>33</v>
      </c>
      <c r="B23" s="19">
        <v>5</v>
      </c>
      <c r="C23" s="19">
        <v>2</v>
      </c>
      <c r="D23" s="18">
        <v>168</v>
      </c>
      <c r="E23" s="18">
        <v>158</v>
      </c>
      <c r="F23" s="18">
        <v>205</v>
      </c>
      <c r="G23" s="18">
        <v>146</v>
      </c>
      <c r="H23" s="18">
        <v>0</v>
      </c>
      <c r="I23" s="18">
        <f t="shared" si="4"/>
        <v>531</v>
      </c>
      <c r="J23" s="18">
        <f t="shared" si="5"/>
        <v>205</v>
      </c>
      <c r="K23" s="18">
        <f t="shared" si="6"/>
        <v>177</v>
      </c>
      <c r="L23" s="19">
        <f t="shared" si="7"/>
        <v>22</v>
      </c>
      <c r="M23" s="20">
        <v>300</v>
      </c>
      <c r="N23" s="45">
        <f t="shared" si="8"/>
        <v>-123</v>
      </c>
      <c r="O23" s="35">
        <v>10</v>
      </c>
    </row>
    <row r="24" spans="1:15" outlineLevel="1" x14ac:dyDescent="0.2">
      <c r="A24" s="16" t="s">
        <v>19</v>
      </c>
      <c r="B24" s="19">
        <v>4</v>
      </c>
      <c r="C24" s="19">
        <v>1</v>
      </c>
      <c r="D24" s="18">
        <v>186</v>
      </c>
      <c r="E24" s="18">
        <v>117</v>
      </c>
      <c r="F24" s="18">
        <v>187</v>
      </c>
      <c r="G24" s="18">
        <v>148</v>
      </c>
      <c r="H24" s="18">
        <v>0</v>
      </c>
      <c r="I24" s="18">
        <f t="shared" si="4"/>
        <v>521</v>
      </c>
      <c r="J24" s="18">
        <f t="shared" si="5"/>
        <v>187</v>
      </c>
      <c r="K24" s="18">
        <f t="shared" si="6"/>
        <v>174</v>
      </c>
      <c r="L24" s="19">
        <f t="shared" si="7"/>
        <v>23</v>
      </c>
      <c r="M24" s="20">
        <v>194</v>
      </c>
      <c r="N24" s="45">
        <f t="shared" si="8"/>
        <v>-20</v>
      </c>
      <c r="O24" s="35">
        <v>8</v>
      </c>
    </row>
    <row r="25" spans="1:15" s="68" customFormat="1" outlineLevel="1" x14ac:dyDescent="0.2">
      <c r="A25" s="63" t="s">
        <v>18</v>
      </c>
      <c r="B25" s="64">
        <v>5</v>
      </c>
      <c r="C25" s="64">
        <v>1</v>
      </c>
      <c r="D25" s="65">
        <v>158</v>
      </c>
      <c r="E25" s="65">
        <v>157</v>
      </c>
      <c r="F25" s="65">
        <v>111</v>
      </c>
      <c r="G25" s="65">
        <v>182</v>
      </c>
      <c r="H25" s="65">
        <v>8</v>
      </c>
      <c r="I25" s="65">
        <f t="shared" si="4"/>
        <v>521</v>
      </c>
      <c r="J25" s="65">
        <f t="shared" si="5"/>
        <v>190</v>
      </c>
      <c r="K25" s="65">
        <f t="shared" si="6"/>
        <v>174</v>
      </c>
      <c r="L25" s="64">
        <f t="shared" si="7"/>
        <v>23</v>
      </c>
      <c r="M25" s="93">
        <v>163</v>
      </c>
      <c r="N25" s="94">
        <f t="shared" si="8"/>
        <v>11</v>
      </c>
      <c r="O25" s="67">
        <v>8</v>
      </c>
    </row>
    <row r="26" spans="1:15" s="68" customFormat="1" outlineLevel="1" x14ac:dyDescent="0.2">
      <c r="A26" s="63" t="s">
        <v>26</v>
      </c>
      <c r="B26" s="64">
        <v>4</v>
      </c>
      <c r="C26" s="64">
        <v>2</v>
      </c>
      <c r="D26" s="65">
        <v>112</v>
      </c>
      <c r="E26" s="65">
        <v>161</v>
      </c>
      <c r="F26" s="65">
        <v>154</v>
      </c>
      <c r="G26" s="65">
        <v>158</v>
      </c>
      <c r="H26" s="65">
        <v>8</v>
      </c>
      <c r="I26" s="65">
        <f t="shared" si="4"/>
        <v>497</v>
      </c>
      <c r="J26" s="65">
        <f t="shared" si="5"/>
        <v>169</v>
      </c>
      <c r="K26" s="65">
        <f t="shared" si="6"/>
        <v>166</v>
      </c>
      <c r="L26" s="64">
        <f t="shared" si="7"/>
        <v>25</v>
      </c>
      <c r="M26" s="93">
        <v>156</v>
      </c>
      <c r="N26" s="94">
        <f t="shared" si="8"/>
        <v>10</v>
      </c>
      <c r="O26" s="67">
        <v>4</v>
      </c>
    </row>
    <row r="27" spans="1:15" outlineLevel="1" x14ac:dyDescent="0.2">
      <c r="A27" s="16" t="s">
        <v>23</v>
      </c>
      <c r="B27" s="19">
        <v>4</v>
      </c>
      <c r="C27" s="19">
        <v>4</v>
      </c>
      <c r="D27" s="18">
        <v>174</v>
      </c>
      <c r="E27" s="18">
        <v>153</v>
      </c>
      <c r="F27" s="18">
        <v>158</v>
      </c>
      <c r="G27" s="18">
        <v>157</v>
      </c>
      <c r="H27" s="18">
        <v>0</v>
      </c>
      <c r="I27" s="18">
        <f t="shared" si="4"/>
        <v>489</v>
      </c>
      <c r="J27" s="18">
        <f t="shared" si="5"/>
        <v>174</v>
      </c>
      <c r="K27" s="18">
        <f t="shared" si="6"/>
        <v>163</v>
      </c>
      <c r="L27" s="19">
        <f t="shared" si="7"/>
        <v>26</v>
      </c>
      <c r="M27" s="20">
        <v>163</v>
      </c>
      <c r="N27" s="45">
        <f t="shared" si="8"/>
        <v>0</v>
      </c>
      <c r="O27" s="35">
        <v>2</v>
      </c>
    </row>
    <row r="28" spans="1:15" s="68" customFormat="1" outlineLevel="1" x14ac:dyDescent="0.2">
      <c r="A28" s="63" t="s">
        <v>24</v>
      </c>
      <c r="B28" s="64">
        <v>6</v>
      </c>
      <c r="C28" s="64">
        <v>2</v>
      </c>
      <c r="D28" s="65">
        <v>164</v>
      </c>
      <c r="E28" s="65">
        <v>159</v>
      </c>
      <c r="F28" s="65">
        <v>137</v>
      </c>
      <c r="G28" s="65">
        <v>112</v>
      </c>
      <c r="H28" s="65">
        <v>8</v>
      </c>
      <c r="I28" s="65">
        <f t="shared" si="4"/>
        <v>484</v>
      </c>
      <c r="J28" s="65">
        <f t="shared" si="5"/>
        <v>172</v>
      </c>
      <c r="K28" s="65">
        <f t="shared" si="6"/>
        <v>161</v>
      </c>
      <c r="L28" s="64">
        <f t="shared" si="7"/>
        <v>27</v>
      </c>
      <c r="M28" s="93">
        <v>160</v>
      </c>
      <c r="N28" s="94">
        <f t="shared" si="8"/>
        <v>1</v>
      </c>
      <c r="O28" s="67">
        <v>1</v>
      </c>
    </row>
    <row r="29" spans="1:15" outlineLevel="1" x14ac:dyDescent="0.2">
      <c r="A29" s="16" t="s">
        <v>28</v>
      </c>
      <c r="B29" s="19">
        <v>6</v>
      </c>
      <c r="C29" s="19">
        <v>1</v>
      </c>
      <c r="D29" s="18">
        <v>151</v>
      </c>
      <c r="E29" s="18">
        <v>167</v>
      </c>
      <c r="F29" s="18">
        <v>116</v>
      </c>
      <c r="G29" s="18">
        <v>158</v>
      </c>
      <c r="H29" s="18">
        <v>0</v>
      </c>
      <c r="I29" s="18">
        <f t="shared" si="4"/>
        <v>476</v>
      </c>
      <c r="J29" s="18">
        <f t="shared" si="5"/>
        <v>167</v>
      </c>
      <c r="K29" s="18">
        <f t="shared" si="6"/>
        <v>159</v>
      </c>
      <c r="L29" s="19">
        <f t="shared" si="7"/>
        <v>28</v>
      </c>
      <c r="M29" s="20">
        <v>132</v>
      </c>
      <c r="N29" s="50">
        <f t="shared" si="8"/>
        <v>27</v>
      </c>
      <c r="O29" s="35">
        <v>0</v>
      </c>
    </row>
    <row r="30" spans="1:15" outlineLevel="1" x14ac:dyDescent="0.2">
      <c r="A30" s="16" t="s">
        <v>37</v>
      </c>
      <c r="B30" s="19">
        <v>3</v>
      </c>
      <c r="C30" s="19">
        <v>4</v>
      </c>
      <c r="D30" s="18">
        <v>148</v>
      </c>
      <c r="E30" s="18">
        <v>151</v>
      </c>
      <c r="F30" s="18">
        <v>172</v>
      </c>
      <c r="G30" s="18">
        <v>142</v>
      </c>
      <c r="H30" s="18">
        <v>0</v>
      </c>
      <c r="I30" s="18">
        <f t="shared" si="4"/>
        <v>471</v>
      </c>
      <c r="J30" s="18">
        <f t="shared" si="5"/>
        <v>172</v>
      </c>
      <c r="K30" s="18">
        <f t="shared" si="6"/>
        <v>157</v>
      </c>
      <c r="L30" s="19">
        <f t="shared" si="7"/>
        <v>29</v>
      </c>
      <c r="M30" s="20">
        <v>300</v>
      </c>
      <c r="N30" s="20">
        <f t="shared" si="8"/>
        <v>-143</v>
      </c>
      <c r="O30" s="35">
        <v>0</v>
      </c>
    </row>
    <row r="31" spans="1:15" outlineLevel="1" x14ac:dyDescent="0.2">
      <c r="A31" s="16" t="s">
        <v>25</v>
      </c>
      <c r="B31" s="19">
        <v>6</v>
      </c>
      <c r="C31" s="19">
        <v>4</v>
      </c>
      <c r="D31" s="18">
        <v>144</v>
      </c>
      <c r="E31" s="18">
        <v>148</v>
      </c>
      <c r="F31" s="18">
        <v>160</v>
      </c>
      <c r="G31" s="18">
        <v>114</v>
      </c>
      <c r="H31" s="18">
        <v>0</v>
      </c>
      <c r="I31" s="18">
        <f t="shared" si="4"/>
        <v>452</v>
      </c>
      <c r="J31" s="18">
        <f t="shared" si="5"/>
        <v>160</v>
      </c>
      <c r="K31" s="18">
        <f t="shared" si="6"/>
        <v>151</v>
      </c>
      <c r="L31" s="19">
        <f t="shared" si="7"/>
        <v>30</v>
      </c>
      <c r="M31" s="20">
        <v>159</v>
      </c>
      <c r="N31" s="20">
        <f t="shared" si="8"/>
        <v>-8</v>
      </c>
      <c r="O31" s="35">
        <v>0</v>
      </c>
    </row>
    <row r="32" spans="1:15" outlineLevel="1" x14ac:dyDescent="0.2">
      <c r="A32" s="16" t="s">
        <v>35</v>
      </c>
      <c r="B32" s="19">
        <v>2</v>
      </c>
      <c r="C32" s="19">
        <v>4</v>
      </c>
      <c r="D32" s="18">
        <v>170</v>
      </c>
      <c r="E32" s="18">
        <v>129</v>
      </c>
      <c r="F32" s="18">
        <v>145</v>
      </c>
      <c r="G32" s="18">
        <v>137</v>
      </c>
      <c r="H32" s="18">
        <v>0</v>
      </c>
      <c r="I32" s="18">
        <f t="shared" si="4"/>
        <v>452</v>
      </c>
      <c r="J32" s="18">
        <f t="shared" si="5"/>
        <v>170</v>
      </c>
      <c r="K32" s="18">
        <f t="shared" si="6"/>
        <v>151</v>
      </c>
      <c r="L32" s="19">
        <f t="shared" si="7"/>
        <v>30</v>
      </c>
      <c r="M32" s="20">
        <v>300</v>
      </c>
      <c r="N32" s="20">
        <f t="shared" si="8"/>
        <v>-149</v>
      </c>
      <c r="O32" s="35">
        <v>0</v>
      </c>
    </row>
    <row r="33" spans="1:15" s="68" customFormat="1" outlineLevel="1" x14ac:dyDescent="0.2">
      <c r="A33" s="63" t="s">
        <v>27</v>
      </c>
      <c r="B33" s="64">
        <v>3</v>
      </c>
      <c r="C33" s="64">
        <v>2</v>
      </c>
      <c r="D33" s="65">
        <v>132</v>
      </c>
      <c r="E33" s="65">
        <v>154</v>
      </c>
      <c r="F33" s="65">
        <v>129</v>
      </c>
      <c r="G33" s="65">
        <v>115</v>
      </c>
      <c r="H33" s="65">
        <v>8</v>
      </c>
      <c r="I33" s="65">
        <f t="shared" si="4"/>
        <v>439</v>
      </c>
      <c r="J33" s="65">
        <f t="shared" si="5"/>
        <v>162</v>
      </c>
      <c r="K33" s="65">
        <f t="shared" si="6"/>
        <v>146</v>
      </c>
      <c r="L33" s="64">
        <f t="shared" si="7"/>
        <v>32</v>
      </c>
      <c r="M33" s="93">
        <v>149</v>
      </c>
      <c r="N33" s="93">
        <f t="shared" si="8"/>
        <v>-3</v>
      </c>
      <c r="O33" s="67">
        <v>0</v>
      </c>
    </row>
    <row r="34" spans="1:15" outlineLevel="1" x14ac:dyDescent="0.2">
      <c r="A34" s="16" t="s">
        <v>30</v>
      </c>
      <c r="B34" s="19">
        <v>2</v>
      </c>
      <c r="C34" s="19">
        <v>2</v>
      </c>
      <c r="D34" s="18">
        <v>143</v>
      </c>
      <c r="E34" s="18">
        <v>123</v>
      </c>
      <c r="F34" s="18">
        <v>120</v>
      </c>
      <c r="G34" s="18">
        <v>172</v>
      </c>
      <c r="H34" s="18">
        <v>0</v>
      </c>
      <c r="I34" s="18">
        <f t="shared" si="4"/>
        <v>438</v>
      </c>
      <c r="J34" s="18">
        <f t="shared" si="5"/>
        <v>172</v>
      </c>
      <c r="K34" s="18">
        <f t="shared" si="6"/>
        <v>146</v>
      </c>
      <c r="L34" s="19">
        <f t="shared" si="7"/>
        <v>32</v>
      </c>
      <c r="M34" s="20">
        <v>300</v>
      </c>
      <c r="N34" s="20">
        <f t="shared" si="8"/>
        <v>-154</v>
      </c>
      <c r="O34" s="35">
        <v>0</v>
      </c>
    </row>
    <row r="35" spans="1:15" outlineLevel="1" x14ac:dyDescent="0.2">
      <c r="A35" s="16" t="s">
        <v>31</v>
      </c>
      <c r="B35" s="19">
        <v>3</v>
      </c>
      <c r="C35" s="19">
        <v>3</v>
      </c>
      <c r="D35" s="18">
        <v>142</v>
      </c>
      <c r="E35" s="18">
        <v>118</v>
      </c>
      <c r="F35" s="18">
        <v>93</v>
      </c>
      <c r="G35" s="18">
        <v>148</v>
      </c>
      <c r="H35" s="18">
        <v>0</v>
      </c>
      <c r="I35" s="18">
        <f t="shared" si="4"/>
        <v>408</v>
      </c>
      <c r="J35" s="18">
        <f t="shared" si="5"/>
        <v>148</v>
      </c>
      <c r="K35" s="18">
        <f t="shared" si="6"/>
        <v>136</v>
      </c>
      <c r="L35" s="19">
        <f t="shared" si="7"/>
        <v>34</v>
      </c>
      <c r="M35" s="20">
        <v>300</v>
      </c>
      <c r="N35" s="20">
        <f t="shared" si="8"/>
        <v>-164</v>
      </c>
      <c r="O35" s="35">
        <v>0</v>
      </c>
    </row>
    <row r="36" spans="1:15" s="68" customFormat="1" outlineLevel="1" x14ac:dyDescent="0.2">
      <c r="A36" s="63" t="s">
        <v>36</v>
      </c>
      <c r="B36" s="64">
        <v>5</v>
      </c>
      <c r="C36" s="64">
        <v>4</v>
      </c>
      <c r="D36" s="65">
        <v>92</v>
      </c>
      <c r="E36" s="65">
        <v>109</v>
      </c>
      <c r="F36" s="65">
        <v>90</v>
      </c>
      <c r="G36" s="65">
        <v>138</v>
      </c>
      <c r="H36" s="65">
        <v>8</v>
      </c>
      <c r="I36" s="65">
        <f t="shared" si="4"/>
        <v>363</v>
      </c>
      <c r="J36" s="65">
        <f t="shared" si="5"/>
        <v>146</v>
      </c>
      <c r="K36" s="65">
        <f t="shared" si="6"/>
        <v>121</v>
      </c>
      <c r="L36" s="64">
        <f t="shared" si="7"/>
        <v>35</v>
      </c>
      <c r="M36" s="93">
        <v>300</v>
      </c>
      <c r="N36" s="93">
        <f t="shared" si="8"/>
        <v>-179</v>
      </c>
      <c r="O36" s="67">
        <v>0</v>
      </c>
    </row>
    <row r="37" spans="1:15" x14ac:dyDescent="0.2">
      <c r="A37" s="106" t="s">
        <v>51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107"/>
    </row>
    <row r="38" spans="1:15" outlineLevel="1" x14ac:dyDescent="0.2">
      <c r="A38" s="26" t="s">
        <v>6</v>
      </c>
      <c r="B38" s="26" t="s">
        <v>10</v>
      </c>
      <c r="C38" s="26" t="s">
        <v>11</v>
      </c>
      <c r="D38" s="26" t="s">
        <v>3</v>
      </c>
      <c r="E38" s="26" t="s">
        <v>4</v>
      </c>
      <c r="F38" s="26" t="s">
        <v>5</v>
      </c>
      <c r="G38" s="26" t="s">
        <v>14</v>
      </c>
      <c r="H38" s="26" t="s">
        <v>7</v>
      </c>
      <c r="I38" s="26" t="s">
        <v>1</v>
      </c>
      <c r="J38" s="26" t="s">
        <v>13</v>
      </c>
      <c r="K38" s="26" t="s">
        <v>0</v>
      </c>
      <c r="L38" s="26" t="s">
        <v>9</v>
      </c>
      <c r="M38" s="26" t="s">
        <v>68</v>
      </c>
      <c r="N38" s="49" t="s">
        <v>67</v>
      </c>
      <c r="O38" s="49" t="s">
        <v>15</v>
      </c>
    </row>
    <row r="39" spans="1:15" outlineLevel="1" x14ac:dyDescent="0.2">
      <c r="A39" s="16" t="s">
        <v>21</v>
      </c>
      <c r="B39" s="19">
        <v>2</v>
      </c>
      <c r="C39" s="19">
        <v>1</v>
      </c>
      <c r="D39" s="18">
        <v>196</v>
      </c>
      <c r="E39" s="18">
        <v>160</v>
      </c>
      <c r="F39" s="18">
        <v>179</v>
      </c>
      <c r="G39" s="48">
        <v>235</v>
      </c>
      <c r="H39" s="18">
        <v>0</v>
      </c>
      <c r="I39" s="18">
        <f t="shared" ref="I39:I52" si="9">SUM(D39:G39)+H39*3-MIN(D39:G39)</f>
        <v>610</v>
      </c>
      <c r="J39" s="1">
        <f t="shared" ref="J39:J52" si="10">MAX(D39:G39)+H39</f>
        <v>235</v>
      </c>
      <c r="K39" s="1">
        <f t="shared" ref="K39:K52" si="11">ROUND(I39/3,0)</f>
        <v>203</v>
      </c>
      <c r="L39" s="22">
        <f t="shared" ref="L39:L52" si="12">IF(ROW()=2,1,IF(K38=K39,L38,ROW()-1))</f>
        <v>38</v>
      </c>
      <c r="M39" s="45">
        <v>201</v>
      </c>
      <c r="N39" s="45">
        <f t="shared" ref="N39:N52" si="13">K39-M39</f>
        <v>2</v>
      </c>
      <c r="O39" s="22">
        <v>25</v>
      </c>
    </row>
    <row r="40" spans="1:15" s="68" customFormat="1" outlineLevel="1" x14ac:dyDescent="0.2">
      <c r="A40" s="63" t="s">
        <v>22</v>
      </c>
      <c r="B40" s="64">
        <v>4</v>
      </c>
      <c r="C40" s="64">
        <v>3</v>
      </c>
      <c r="D40" s="65">
        <v>149</v>
      </c>
      <c r="E40" s="65">
        <v>114</v>
      </c>
      <c r="F40" s="65">
        <v>207</v>
      </c>
      <c r="G40" s="65">
        <v>169</v>
      </c>
      <c r="H40" s="65">
        <v>8</v>
      </c>
      <c r="I40" s="65">
        <f t="shared" si="9"/>
        <v>549</v>
      </c>
      <c r="J40" s="66">
        <f t="shared" si="10"/>
        <v>215</v>
      </c>
      <c r="K40" s="66">
        <f t="shared" si="11"/>
        <v>183</v>
      </c>
      <c r="L40" s="70">
        <f t="shared" si="12"/>
        <v>39</v>
      </c>
      <c r="M40" s="94">
        <v>188</v>
      </c>
      <c r="N40" s="94">
        <f t="shared" si="13"/>
        <v>-5</v>
      </c>
      <c r="O40" s="70">
        <v>22</v>
      </c>
    </row>
    <row r="41" spans="1:15" outlineLevel="1" x14ac:dyDescent="0.2">
      <c r="A41" s="16" t="s">
        <v>29</v>
      </c>
      <c r="B41" s="19">
        <v>5</v>
      </c>
      <c r="C41" s="19">
        <v>1</v>
      </c>
      <c r="D41" s="18">
        <v>167</v>
      </c>
      <c r="E41" s="18">
        <v>190</v>
      </c>
      <c r="F41" s="18">
        <v>181</v>
      </c>
      <c r="G41" s="18">
        <v>138</v>
      </c>
      <c r="H41" s="18">
        <v>0</v>
      </c>
      <c r="I41" s="18">
        <f t="shared" si="9"/>
        <v>538</v>
      </c>
      <c r="J41" s="1">
        <f t="shared" si="10"/>
        <v>190</v>
      </c>
      <c r="K41" s="1">
        <f t="shared" si="11"/>
        <v>179</v>
      </c>
      <c r="L41" s="22">
        <f t="shared" si="12"/>
        <v>40</v>
      </c>
      <c r="M41" s="45">
        <v>188</v>
      </c>
      <c r="N41" s="45">
        <f t="shared" si="13"/>
        <v>-9</v>
      </c>
      <c r="O41" s="22">
        <v>19</v>
      </c>
    </row>
    <row r="42" spans="1:15" outlineLevel="1" x14ac:dyDescent="0.2">
      <c r="A42" s="16" t="s">
        <v>31</v>
      </c>
      <c r="B42" s="19">
        <v>6</v>
      </c>
      <c r="C42" s="19">
        <v>3</v>
      </c>
      <c r="D42" s="18">
        <v>135</v>
      </c>
      <c r="E42" s="18">
        <v>139</v>
      </c>
      <c r="F42" s="18">
        <v>195</v>
      </c>
      <c r="G42" s="18">
        <v>151</v>
      </c>
      <c r="H42" s="18">
        <v>0</v>
      </c>
      <c r="I42" s="18">
        <f t="shared" si="9"/>
        <v>485</v>
      </c>
      <c r="J42" s="1">
        <f t="shared" si="10"/>
        <v>195</v>
      </c>
      <c r="K42" s="1">
        <f t="shared" si="11"/>
        <v>162</v>
      </c>
      <c r="L42" s="22">
        <f t="shared" si="12"/>
        <v>41</v>
      </c>
      <c r="M42" s="45">
        <v>136</v>
      </c>
      <c r="N42" s="50">
        <f t="shared" si="13"/>
        <v>26</v>
      </c>
      <c r="O42" s="22">
        <v>16</v>
      </c>
    </row>
    <row r="43" spans="1:15" s="68" customFormat="1" outlineLevel="1" x14ac:dyDescent="0.2">
      <c r="A43" s="63" t="s">
        <v>24</v>
      </c>
      <c r="B43" s="64">
        <v>5</v>
      </c>
      <c r="C43" s="64">
        <v>2</v>
      </c>
      <c r="D43" s="65">
        <v>173</v>
      </c>
      <c r="E43" s="65">
        <v>151</v>
      </c>
      <c r="F43" s="65">
        <v>69</v>
      </c>
      <c r="G43" s="65">
        <v>137</v>
      </c>
      <c r="H43" s="65">
        <v>8</v>
      </c>
      <c r="I43" s="65">
        <f t="shared" si="9"/>
        <v>485</v>
      </c>
      <c r="J43" s="66">
        <f t="shared" si="10"/>
        <v>181</v>
      </c>
      <c r="K43" s="66">
        <f t="shared" si="11"/>
        <v>162</v>
      </c>
      <c r="L43" s="70">
        <f t="shared" si="12"/>
        <v>41</v>
      </c>
      <c r="M43" s="94">
        <v>161</v>
      </c>
      <c r="N43" s="94">
        <f t="shared" si="13"/>
        <v>1</v>
      </c>
      <c r="O43" s="70">
        <v>16</v>
      </c>
    </row>
    <row r="44" spans="1:15" outlineLevel="1" x14ac:dyDescent="0.2">
      <c r="A44" s="16" t="s">
        <v>32</v>
      </c>
      <c r="B44" s="19">
        <v>3</v>
      </c>
      <c r="C44" s="19">
        <v>1</v>
      </c>
      <c r="D44" s="18">
        <v>153</v>
      </c>
      <c r="E44" s="18">
        <v>167</v>
      </c>
      <c r="F44" s="18">
        <v>160</v>
      </c>
      <c r="G44" s="18">
        <v>136</v>
      </c>
      <c r="H44" s="18">
        <v>0</v>
      </c>
      <c r="I44" s="18">
        <f t="shared" si="9"/>
        <v>480</v>
      </c>
      <c r="J44" s="1">
        <f t="shared" si="10"/>
        <v>167</v>
      </c>
      <c r="K44" s="1">
        <f t="shared" si="11"/>
        <v>160</v>
      </c>
      <c r="L44" s="22">
        <f t="shared" si="12"/>
        <v>43</v>
      </c>
      <c r="M44" s="45">
        <v>183</v>
      </c>
      <c r="N44" s="45">
        <f t="shared" si="13"/>
        <v>-23</v>
      </c>
      <c r="O44" s="22">
        <v>12</v>
      </c>
    </row>
    <row r="45" spans="1:15" outlineLevel="1" x14ac:dyDescent="0.2">
      <c r="A45" s="16" t="s">
        <v>37</v>
      </c>
      <c r="B45" s="19">
        <v>2</v>
      </c>
      <c r="C45" s="19">
        <v>3</v>
      </c>
      <c r="D45" s="18">
        <v>142</v>
      </c>
      <c r="E45" s="18">
        <v>190</v>
      </c>
      <c r="F45" s="18">
        <v>138</v>
      </c>
      <c r="G45" s="18">
        <v>126</v>
      </c>
      <c r="H45" s="18">
        <v>0</v>
      </c>
      <c r="I45" s="18">
        <f t="shared" si="9"/>
        <v>470</v>
      </c>
      <c r="J45" s="18">
        <f t="shared" si="10"/>
        <v>190</v>
      </c>
      <c r="K45" s="18">
        <f t="shared" si="11"/>
        <v>157</v>
      </c>
      <c r="L45" s="19">
        <f t="shared" si="12"/>
        <v>44</v>
      </c>
      <c r="M45" s="20">
        <v>157</v>
      </c>
      <c r="N45" s="20">
        <f t="shared" si="13"/>
        <v>0</v>
      </c>
      <c r="O45" s="35">
        <v>10</v>
      </c>
    </row>
    <row r="46" spans="1:15" s="68" customFormat="1" outlineLevel="1" x14ac:dyDescent="0.2">
      <c r="A46" s="63" t="s">
        <v>27</v>
      </c>
      <c r="B46" s="64">
        <v>6</v>
      </c>
      <c r="C46" s="64">
        <v>2</v>
      </c>
      <c r="D46" s="65">
        <v>145</v>
      </c>
      <c r="E46" s="65">
        <v>114</v>
      </c>
      <c r="F46" s="65">
        <v>133</v>
      </c>
      <c r="G46" s="65">
        <v>163</v>
      </c>
      <c r="H46" s="65">
        <v>8</v>
      </c>
      <c r="I46" s="65">
        <f t="shared" si="9"/>
        <v>465</v>
      </c>
      <c r="J46" s="65">
        <f t="shared" si="10"/>
        <v>171</v>
      </c>
      <c r="K46" s="65">
        <f t="shared" si="11"/>
        <v>155</v>
      </c>
      <c r="L46" s="64">
        <f t="shared" si="12"/>
        <v>45</v>
      </c>
      <c r="M46" s="93">
        <v>146</v>
      </c>
      <c r="N46" s="93">
        <f t="shared" si="13"/>
        <v>9</v>
      </c>
      <c r="O46" s="67">
        <v>8</v>
      </c>
    </row>
    <row r="47" spans="1:15" s="68" customFormat="1" outlineLevel="1" x14ac:dyDescent="0.2">
      <c r="A47" s="63" t="s">
        <v>20</v>
      </c>
      <c r="B47" s="64">
        <v>3</v>
      </c>
      <c r="C47" s="64">
        <v>2</v>
      </c>
      <c r="D47" s="65">
        <v>126</v>
      </c>
      <c r="E47" s="65">
        <v>146</v>
      </c>
      <c r="F47" s="65">
        <v>118</v>
      </c>
      <c r="G47" s="65">
        <v>165</v>
      </c>
      <c r="H47" s="65">
        <v>8</v>
      </c>
      <c r="I47" s="65">
        <f t="shared" si="9"/>
        <v>461</v>
      </c>
      <c r="J47" s="65">
        <f t="shared" si="10"/>
        <v>173</v>
      </c>
      <c r="K47" s="65">
        <f t="shared" si="11"/>
        <v>154</v>
      </c>
      <c r="L47" s="64">
        <f t="shared" si="12"/>
        <v>46</v>
      </c>
      <c r="M47" s="93">
        <v>197</v>
      </c>
      <c r="N47" s="93">
        <f t="shared" si="13"/>
        <v>-43</v>
      </c>
      <c r="O47" s="67">
        <v>6</v>
      </c>
    </row>
    <row r="48" spans="1:15" outlineLevel="1" x14ac:dyDescent="0.2">
      <c r="A48" s="16" t="s">
        <v>23</v>
      </c>
      <c r="B48" s="19">
        <v>2</v>
      </c>
      <c r="C48" s="19">
        <v>2</v>
      </c>
      <c r="D48" s="18">
        <v>154</v>
      </c>
      <c r="E48" s="18">
        <v>135</v>
      </c>
      <c r="F48" s="18">
        <v>137</v>
      </c>
      <c r="G48" s="18">
        <v>156</v>
      </c>
      <c r="H48" s="18">
        <v>0</v>
      </c>
      <c r="I48" s="18">
        <f t="shared" si="9"/>
        <v>447</v>
      </c>
      <c r="J48" s="18">
        <f t="shared" si="10"/>
        <v>156</v>
      </c>
      <c r="K48" s="18">
        <f t="shared" si="11"/>
        <v>149</v>
      </c>
      <c r="L48" s="19">
        <f t="shared" si="12"/>
        <v>47</v>
      </c>
      <c r="M48" s="20">
        <v>163</v>
      </c>
      <c r="N48" s="20">
        <f t="shared" si="13"/>
        <v>-14</v>
      </c>
      <c r="O48" s="35">
        <v>4</v>
      </c>
    </row>
    <row r="49" spans="1:15" outlineLevel="1" x14ac:dyDescent="0.2">
      <c r="A49" s="16" t="s">
        <v>25</v>
      </c>
      <c r="B49" s="19">
        <v>6</v>
      </c>
      <c r="C49" s="19">
        <v>1</v>
      </c>
      <c r="D49" s="18">
        <v>117</v>
      </c>
      <c r="E49" s="18">
        <v>155</v>
      </c>
      <c r="F49" s="18">
        <v>111</v>
      </c>
      <c r="G49" s="18">
        <v>152</v>
      </c>
      <c r="H49" s="18">
        <v>0</v>
      </c>
      <c r="I49" s="18">
        <f t="shared" si="9"/>
        <v>424</v>
      </c>
      <c r="J49" s="18">
        <f t="shared" si="10"/>
        <v>155</v>
      </c>
      <c r="K49" s="18">
        <f t="shared" si="11"/>
        <v>141</v>
      </c>
      <c r="L49" s="19">
        <f t="shared" si="12"/>
        <v>48</v>
      </c>
      <c r="M49" s="20">
        <v>151</v>
      </c>
      <c r="N49" s="20">
        <f t="shared" si="13"/>
        <v>-10</v>
      </c>
      <c r="O49" s="35">
        <v>2</v>
      </c>
    </row>
    <row r="50" spans="1:15" outlineLevel="1" x14ac:dyDescent="0.2">
      <c r="A50" s="16" t="s">
        <v>30</v>
      </c>
      <c r="B50" s="19">
        <v>4</v>
      </c>
      <c r="C50" s="19">
        <v>1</v>
      </c>
      <c r="D50" s="18">
        <v>129</v>
      </c>
      <c r="E50" s="18">
        <v>106</v>
      </c>
      <c r="F50" s="18">
        <v>132</v>
      </c>
      <c r="G50" s="18">
        <v>149</v>
      </c>
      <c r="H50" s="18">
        <v>0</v>
      </c>
      <c r="I50" s="18">
        <f t="shared" si="9"/>
        <v>410</v>
      </c>
      <c r="J50" s="18">
        <f t="shared" si="10"/>
        <v>149</v>
      </c>
      <c r="K50" s="18">
        <f t="shared" si="11"/>
        <v>137</v>
      </c>
      <c r="L50" s="19">
        <f t="shared" si="12"/>
        <v>49</v>
      </c>
      <c r="M50" s="20">
        <v>146</v>
      </c>
      <c r="N50" s="20">
        <f t="shared" si="13"/>
        <v>-9</v>
      </c>
      <c r="O50" s="35">
        <v>1</v>
      </c>
    </row>
    <row r="51" spans="1:15" outlineLevel="1" x14ac:dyDescent="0.2">
      <c r="A51" s="16" t="s">
        <v>28</v>
      </c>
      <c r="B51" s="19">
        <v>3</v>
      </c>
      <c r="C51" s="19">
        <v>3</v>
      </c>
      <c r="D51" s="18">
        <v>127</v>
      </c>
      <c r="E51" s="18">
        <v>116</v>
      </c>
      <c r="F51" s="18">
        <v>145</v>
      </c>
      <c r="G51" s="18">
        <v>136</v>
      </c>
      <c r="H51" s="18">
        <v>0</v>
      </c>
      <c r="I51" s="18">
        <f t="shared" si="9"/>
        <v>408</v>
      </c>
      <c r="J51" s="18">
        <f t="shared" si="10"/>
        <v>145</v>
      </c>
      <c r="K51" s="18">
        <f t="shared" si="11"/>
        <v>136</v>
      </c>
      <c r="L51" s="19">
        <f t="shared" si="12"/>
        <v>50</v>
      </c>
      <c r="M51" s="20">
        <v>159</v>
      </c>
      <c r="N51" s="20">
        <f t="shared" si="13"/>
        <v>-23</v>
      </c>
      <c r="O51" s="35">
        <v>0</v>
      </c>
    </row>
    <row r="52" spans="1:15" s="68" customFormat="1" outlineLevel="1" x14ac:dyDescent="0.2">
      <c r="A52" s="63" t="s">
        <v>26</v>
      </c>
      <c r="B52" s="64">
        <v>4</v>
      </c>
      <c r="C52" s="64">
        <v>2</v>
      </c>
      <c r="D52" s="65">
        <v>119</v>
      </c>
      <c r="E52" s="65">
        <v>119</v>
      </c>
      <c r="F52" s="65">
        <v>117</v>
      </c>
      <c r="G52" s="65">
        <v>133</v>
      </c>
      <c r="H52" s="65">
        <v>8</v>
      </c>
      <c r="I52" s="65">
        <f t="shared" si="9"/>
        <v>395</v>
      </c>
      <c r="J52" s="65">
        <f t="shared" si="10"/>
        <v>141</v>
      </c>
      <c r="K52" s="65">
        <f t="shared" si="11"/>
        <v>132</v>
      </c>
      <c r="L52" s="64">
        <f t="shared" si="12"/>
        <v>51</v>
      </c>
      <c r="M52" s="93">
        <v>166</v>
      </c>
      <c r="N52" s="93">
        <f t="shared" si="13"/>
        <v>-34</v>
      </c>
      <c r="O52" s="67">
        <v>0</v>
      </c>
    </row>
    <row r="53" spans="1:15" x14ac:dyDescent="0.2">
      <c r="A53" s="106" t="s">
        <v>52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  <c r="O53" s="107"/>
    </row>
    <row r="54" spans="1:15" outlineLevel="1" x14ac:dyDescent="0.2">
      <c r="A54" s="26" t="s">
        <v>6</v>
      </c>
      <c r="B54" s="26" t="s">
        <v>10</v>
      </c>
      <c r="C54" s="26" t="s">
        <v>11</v>
      </c>
      <c r="D54" s="26" t="s">
        <v>3</v>
      </c>
      <c r="E54" s="26" t="s">
        <v>4</v>
      </c>
      <c r="F54" s="26" t="s">
        <v>5</v>
      </c>
      <c r="G54" s="26" t="s">
        <v>14</v>
      </c>
      <c r="H54" s="26" t="s">
        <v>7</v>
      </c>
      <c r="I54" s="26" t="s">
        <v>1</v>
      </c>
      <c r="J54" s="26" t="s">
        <v>13</v>
      </c>
      <c r="K54" s="26" t="s">
        <v>0</v>
      </c>
      <c r="L54" s="26" t="s">
        <v>9</v>
      </c>
      <c r="M54" s="26" t="s">
        <v>68</v>
      </c>
      <c r="N54" s="49" t="s">
        <v>67</v>
      </c>
      <c r="O54" s="49" t="s">
        <v>15</v>
      </c>
    </row>
    <row r="55" spans="1:15" outlineLevel="1" x14ac:dyDescent="0.2">
      <c r="A55" s="16" t="s">
        <v>21</v>
      </c>
      <c r="B55" s="19">
        <v>3</v>
      </c>
      <c r="C55" s="19">
        <v>3</v>
      </c>
      <c r="D55" s="48">
        <v>214</v>
      </c>
      <c r="E55" s="18">
        <v>191</v>
      </c>
      <c r="F55" s="18">
        <v>142</v>
      </c>
      <c r="G55" s="18">
        <v>172</v>
      </c>
      <c r="H55" s="18">
        <v>0</v>
      </c>
      <c r="I55" s="18">
        <f t="shared" ref="I55:I71" si="14">SUM(D55:G55)+H55*3-MIN(D55:G55)</f>
        <v>577</v>
      </c>
      <c r="J55" s="1">
        <f t="shared" ref="J55:J71" si="15">MAX(D55:G55)+H55</f>
        <v>214</v>
      </c>
      <c r="K55" s="1">
        <f t="shared" ref="K55:K71" si="16">ROUND(I55/3,0)</f>
        <v>192</v>
      </c>
      <c r="L55" s="22">
        <f t="shared" ref="L55:L71" si="17">IF(ROW()=2,1,IF(K54=K55,L54,ROW()-1))</f>
        <v>54</v>
      </c>
      <c r="M55" s="45">
        <v>203</v>
      </c>
      <c r="N55" s="45">
        <f t="shared" ref="N55:N71" si="18">K55-M55</f>
        <v>-11</v>
      </c>
      <c r="O55" s="22">
        <v>25</v>
      </c>
    </row>
    <row r="56" spans="1:15" outlineLevel="1" x14ac:dyDescent="0.2">
      <c r="A56" s="16" t="s">
        <v>37</v>
      </c>
      <c r="B56" s="19">
        <v>2</v>
      </c>
      <c r="C56" s="19">
        <v>1</v>
      </c>
      <c r="D56" s="18">
        <v>201</v>
      </c>
      <c r="E56" s="18">
        <v>169</v>
      </c>
      <c r="F56" s="18">
        <v>204</v>
      </c>
      <c r="G56" s="18">
        <v>154</v>
      </c>
      <c r="H56" s="18">
        <v>0</v>
      </c>
      <c r="I56" s="18">
        <f t="shared" si="14"/>
        <v>574</v>
      </c>
      <c r="J56" s="1">
        <f t="shared" si="15"/>
        <v>204</v>
      </c>
      <c r="K56" s="1">
        <f t="shared" si="16"/>
        <v>191</v>
      </c>
      <c r="L56" s="22">
        <f t="shared" si="17"/>
        <v>55</v>
      </c>
      <c r="M56" s="45">
        <v>157</v>
      </c>
      <c r="N56" s="50">
        <f t="shared" si="18"/>
        <v>34</v>
      </c>
      <c r="O56" s="22">
        <v>22</v>
      </c>
    </row>
    <row r="57" spans="1:15" s="68" customFormat="1" outlineLevel="1" x14ac:dyDescent="0.2">
      <c r="A57" s="63" t="s">
        <v>18</v>
      </c>
      <c r="B57" s="64">
        <v>3</v>
      </c>
      <c r="C57" s="64">
        <v>4</v>
      </c>
      <c r="D57" s="65">
        <v>186</v>
      </c>
      <c r="E57" s="65">
        <v>177</v>
      </c>
      <c r="F57" s="65">
        <v>131</v>
      </c>
      <c r="G57" s="65">
        <v>158</v>
      </c>
      <c r="H57" s="65">
        <v>8</v>
      </c>
      <c r="I57" s="65">
        <f t="shared" si="14"/>
        <v>545</v>
      </c>
      <c r="J57" s="66">
        <f t="shared" si="15"/>
        <v>194</v>
      </c>
      <c r="K57" s="66">
        <f t="shared" si="16"/>
        <v>182</v>
      </c>
      <c r="L57" s="70">
        <f t="shared" si="17"/>
        <v>56</v>
      </c>
      <c r="M57" s="94">
        <v>174</v>
      </c>
      <c r="N57" s="94">
        <f t="shared" si="18"/>
        <v>8</v>
      </c>
      <c r="O57" s="70">
        <v>19</v>
      </c>
    </row>
    <row r="58" spans="1:15" outlineLevel="1" x14ac:dyDescent="0.2">
      <c r="A58" s="16" t="s">
        <v>19</v>
      </c>
      <c r="B58" s="19">
        <v>2</v>
      </c>
      <c r="C58" s="19">
        <v>3</v>
      </c>
      <c r="D58" s="18">
        <v>141</v>
      </c>
      <c r="E58" s="18">
        <v>180</v>
      </c>
      <c r="F58" s="18">
        <v>159</v>
      </c>
      <c r="G58" s="18">
        <v>203</v>
      </c>
      <c r="H58" s="18">
        <v>0</v>
      </c>
      <c r="I58" s="18">
        <f t="shared" si="14"/>
        <v>542</v>
      </c>
      <c r="J58" s="1">
        <f t="shared" si="15"/>
        <v>203</v>
      </c>
      <c r="K58" s="1">
        <f t="shared" si="16"/>
        <v>181</v>
      </c>
      <c r="L58" s="22">
        <f t="shared" si="17"/>
        <v>57</v>
      </c>
      <c r="M58" s="45">
        <v>174</v>
      </c>
      <c r="N58" s="45">
        <f t="shared" si="18"/>
        <v>7</v>
      </c>
      <c r="O58" s="22">
        <v>16</v>
      </c>
    </row>
    <row r="59" spans="1:15" s="68" customFormat="1" outlineLevel="1" x14ac:dyDescent="0.2">
      <c r="A59" s="95" t="s">
        <v>34</v>
      </c>
      <c r="B59" s="96">
        <v>3</v>
      </c>
      <c r="C59" s="96">
        <v>2</v>
      </c>
      <c r="D59" s="97">
        <v>154</v>
      </c>
      <c r="E59" s="97">
        <v>199</v>
      </c>
      <c r="F59" s="97">
        <v>150</v>
      </c>
      <c r="G59" s="97">
        <v>160</v>
      </c>
      <c r="H59" s="97">
        <v>8</v>
      </c>
      <c r="I59" s="97">
        <f t="shared" si="14"/>
        <v>537</v>
      </c>
      <c r="J59" s="97">
        <f t="shared" si="15"/>
        <v>207</v>
      </c>
      <c r="K59" s="97">
        <f t="shared" si="16"/>
        <v>179</v>
      </c>
      <c r="L59" s="96">
        <f t="shared" si="17"/>
        <v>58</v>
      </c>
      <c r="M59" s="98">
        <v>186</v>
      </c>
      <c r="N59" s="98">
        <f t="shared" si="18"/>
        <v>-7</v>
      </c>
      <c r="O59" s="96">
        <v>14</v>
      </c>
    </row>
    <row r="60" spans="1:15" s="68" customFormat="1" outlineLevel="1" x14ac:dyDescent="0.2">
      <c r="A60" s="63" t="s">
        <v>22</v>
      </c>
      <c r="B60" s="64">
        <v>5</v>
      </c>
      <c r="C60" s="64">
        <v>3</v>
      </c>
      <c r="D60" s="65">
        <v>149</v>
      </c>
      <c r="E60" s="65">
        <v>196</v>
      </c>
      <c r="F60" s="65">
        <v>167</v>
      </c>
      <c r="G60" s="65">
        <v>126</v>
      </c>
      <c r="H60" s="65">
        <v>8</v>
      </c>
      <c r="I60" s="65">
        <f t="shared" si="14"/>
        <v>536</v>
      </c>
      <c r="J60" s="65">
        <f t="shared" si="15"/>
        <v>204</v>
      </c>
      <c r="K60" s="65">
        <f t="shared" si="16"/>
        <v>179</v>
      </c>
      <c r="L60" s="64">
        <f t="shared" si="17"/>
        <v>58</v>
      </c>
      <c r="M60" s="93">
        <v>183</v>
      </c>
      <c r="N60" s="93">
        <f t="shared" si="18"/>
        <v>-4</v>
      </c>
      <c r="O60" s="67">
        <v>14</v>
      </c>
    </row>
    <row r="61" spans="1:15" outlineLevel="1" x14ac:dyDescent="0.2">
      <c r="A61" s="16" t="s">
        <v>32</v>
      </c>
      <c r="B61" s="19">
        <v>5</v>
      </c>
      <c r="C61" s="19">
        <v>1</v>
      </c>
      <c r="D61" s="18">
        <v>148</v>
      </c>
      <c r="E61" s="18">
        <v>137</v>
      </c>
      <c r="F61" s="18">
        <v>203</v>
      </c>
      <c r="G61" s="18">
        <v>180</v>
      </c>
      <c r="H61" s="18">
        <v>0</v>
      </c>
      <c r="I61" s="18">
        <f t="shared" si="14"/>
        <v>531</v>
      </c>
      <c r="J61" s="18">
        <f t="shared" si="15"/>
        <v>203</v>
      </c>
      <c r="K61" s="18">
        <f t="shared" si="16"/>
        <v>177</v>
      </c>
      <c r="L61" s="19">
        <f t="shared" si="17"/>
        <v>60</v>
      </c>
      <c r="M61" s="20">
        <v>160</v>
      </c>
      <c r="N61" s="20">
        <f t="shared" si="18"/>
        <v>17</v>
      </c>
      <c r="O61" s="35">
        <v>10</v>
      </c>
    </row>
    <row r="62" spans="1:15" outlineLevel="1" x14ac:dyDescent="0.2">
      <c r="A62" s="16" t="s">
        <v>29</v>
      </c>
      <c r="B62" s="19">
        <v>4</v>
      </c>
      <c r="C62" s="19">
        <v>2</v>
      </c>
      <c r="D62" s="18">
        <v>170</v>
      </c>
      <c r="E62" s="18">
        <v>140</v>
      </c>
      <c r="F62" s="18">
        <v>172</v>
      </c>
      <c r="G62" s="18">
        <v>186</v>
      </c>
      <c r="H62" s="18">
        <v>0</v>
      </c>
      <c r="I62" s="18">
        <f t="shared" si="14"/>
        <v>528</v>
      </c>
      <c r="J62" s="18">
        <f t="shared" si="15"/>
        <v>186</v>
      </c>
      <c r="K62" s="18">
        <f t="shared" si="16"/>
        <v>176</v>
      </c>
      <c r="L62" s="19">
        <f t="shared" si="17"/>
        <v>61</v>
      </c>
      <c r="M62" s="20">
        <v>179</v>
      </c>
      <c r="N62" s="20">
        <f t="shared" si="18"/>
        <v>-3</v>
      </c>
      <c r="O62" s="35">
        <v>8</v>
      </c>
    </row>
    <row r="63" spans="1:15" s="68" customFormat="1" outlineLevel="1" x14ac:dyDescent="0.2">
      <c r="A63" s="63" t="s">
        <v>20</v>
      </c>
      <c r="B63" s="64">
        <v>2</v>
      </c>
      <c r="C63" s="64">
        <v>2</v>
      </c>
      <c r="D63" s="65">
        <v>143</v>
      </c>
      <c r="E63" s="65">
        <v>148</v>
      </c>
      <c r="F63" s="65">
        <v>187</v>
      </c>
      <c r="G63" s="65">
        <v>123</v>
      </c>
      <c r="H63" s="65">
        <v>8</v>
      </c>
      <c r="I63" s="65">
        <f t="shared" si="14"/>
        <v>502</v>
      </c>
      <c r="J63" s="65">
        <f t="shared" si="15"/>
        <v>195</v>
      </c>
      <c r="K63" s="65">
        <f t="shared" si="16"/>
        <v>167</v>
      </c>
      <c r="L63" s="64">
        <f t="shared" si="17"/>
        <v>62</v>
      </c>
      <c r="M63" s="93">
        <v>154</v>
      </c>
      <c r="N63" s="93">
        <f t="shared" si="18"/>
        <v>13</v>
      </c>
      <c r="O63" s="67">
        <v>6</v>
      </c>
    </row>
    <row r="64" spans="1:15" s="68" customFormat="1" outlineLevel="1" x14ac:dyDescent="0.2">
      <c r="A64" s="63" t="s">
        <v>26</v>
      </c>
      <c r="B64" s="64">
        <v>6</v>
      </c>
      <c r="C64" s="64">
        <v>1</v>
      </c>
      <c r="D64" s="65">
        <v>159</v>
      </c>
      <c r="E64" s="65">
        <v>155</v>
      </c>
      <c r="F64" s="65">
        <v>141</v>
      </c>
      <c r="G64" s="65">
        <v>117</v>
      </c>
      <c r="H64" s="65">
        <v>8</v>
      </c>
      <c r="I64" s="65">
        <f t="shared" si="14"/>
        <v>479</v>
      </c>
      <c r="J64" s="65">
        <f t="shared" si="15"/>
        <v>167</v>
      </c>
      <c r="K64" s="65">
        <f t="shared" si="16"/>
        <v>160</v>
      </c>
      <c r="L64" s="64">
        <f t="shared" si="17"/>
        <v>63</v>
      </c>
      <c r="M64" s="93">
        <v>132</v>
      </c>
      <c r="N64" s="93">
        <f t="shared" si="18"/>
        <v>28</v>
      </c>
      <c r="O64" s="67">
        <v>4</v>
      </c>
    </row>
    <row r="65" spans="1:15" outlineLevel="1" x14ac:dyDescent="0.2">
      <c r="A65" s="16" t="s">
        <v>31</v>
      </c>
      <c r="B65" s="19">
        <v>4</v>
      </c>
      <c r="C65" s="19">
        <v>4</v>
      </c>
      <c r="D65" s="18">
        <v>150</v>
      </c>
      <c r="E65" s="18">
        <v>161</v>
      </c>
      <c r="F65" s="18">
        <v>135</v>
      </c>
      <c r="G65" s="18">
        <v>164</v>
      </c>
      <c r="H65" s="18">
        <v>0</v>
      </c>
      <c r="I65" s="18">
        <f t="shared" si="14"/>
        <v>475</v>
      </c>
      <c r="J65" s="18">
        <f t="shared" si="15"/>
        <v>164</v>
      </c>
      <c r="K65" s="18">
        <f t="shared" si="16"/>
        <v>158</v>
      </c>
      <c r="L65" s="19">
        <f t="shared" si="17"/>
        <v>64</v>
      </c>
      <c r="M65" s="20">
        <v>162</v>
      </c>
      <c r="N65" s="20">
        <f t="shared" si="18"/>
        <v>-4</v>
      </c>
      <c r="O65" s="35">
        <v>2</v>
      </c>
    </row>
    <row r="66" spans="1:15" s="68" customFormat="1" outlineLevel="1" x14ac:dyDescent="0.2">
      <c r="A66" s="63" t="s">
        <v>39</v>
      </c>
      <c r="B66" s="64">
        <v>2</v>
      </c>
      <c r="C66" s="64">
        <v>4</v>
      </c>
      <c r="D66" s="65">
        <v>139</v>
      </c>
      <c r="E66" s="65">
        <v>144</v>
      </c>
      <c r="F66" s="65">
        <v>146</v>
      </c>
      <c r="G66" s="65">
        <v>117</v>
      </c>
      <c r="H66" s="65">
        <v>8</v>
      </c>
      <c r="I66" s="65">
        <f t="shared" si="14"/>
        <v>453</v>
      </c>
      <c r="J66" s="65">
        <f t="shared" si="15"/>
        <v>154</v>
      </c>
      <c r="K66" s="65">
        <f t="shared" si="16"/>
        <v>151</v>
      </c>
      <c r="L66" s="64">
        <f t="shared" si="17"/>
        <v>65</v>
      </c>
      <c r="M66" s="93">
        <v>300</v>
      </c>
      <c r="N66" s="93">
        <f t="shared" si="18"/>
        <v>-149</v>
      </c>
      <c r="O66" s="67">
        <v>1</v>
      </c>
    </row>
    <row r="67" spans="1:15" s="68" customFormat="1" outlineLevel="1" x14ac:dyDescent="0.2">
      <c r="A67" s="63" t="s">
        <v>27</v>
      </c>
      <c r="B67" s="64">
        <v>6</v>
      </c>
      <c r="C67" s="64">
        <v>4</v>
      </c>
      <c r="D67" s="65">
        <v>150</v>
      </c>
      <c r="E67" s="65">
        <v>146</v>
      </c>
      <c r="F67" s="65">
        <v>129</v>
      </c>
      <c r="G67" s="65">
        <v>106</v>
      </c>
      <c r="H67" s="65">
        <v>8</v>
      </c>
      <c r="I67" s="65">
        <f t="shared" si="14"/>
        <v>449</v>
      </c>
      <c r="J67" s="65">
        <f t="shared" si="15"/>
        <v>158</v>
      </c>
      <c r="K67" s="65">
        <f t="shared" si="16"/>
        <v>150</v>
      </c>
      <c r="L67" s="64">
        <f t="shared" si="17"/>
        <v>66</v>
      </c>
      <c r="M67" s="93">
        <v>155</v>
      </c>
      <c r="N67" s="93">
        <f t="shared" si="18"/>
        <v>-5</v>
      </c>
      <c r="O67" s="67">
        <v>0</v>
      </c>
    </row>
    <row r="68" spans="1:15" s="68" customFormat="1" outlineLevel="1" x14ac:dyDescent="0.2">
      <c r="A68" s="63" t="s">
        <v>24</v>
      </c>
      <c r="B68" s="64">
        <v>4</v>
      </c>
      <c r="C68" s="64">
        <v>1</v>
      </c>
      <c r="D68" s="65">
        <v>160</v>
      </c>
      <c r="E68" s="65">
        <v>134</v>
      </c>
      <c r="F68" s="65">
        <v>109</v>
      </c>
      <c r="G68" s="65">
        <v>132</v>
      </c>
      <c r="H68" s="65">
        <v>8</v>
      </c>
      <c r="I68" s="65">
        <f t="shared" si="14"/>
        <v>450</v>
      </c>
      <c r="J68" s="65">
        <f t="shared" si="15"/>
        <v>168</v>
      </c>
      <c r="K68" s="65">
        <f t="shared" si="16"/>
        <v>150</v>
      </c>
      <c r="L68" s="64">
        <f t="shared" si="17"/>
        <v>66</v>
      </c>
      <c r="M68" s="93">
        <v>162</v>
      </c>
      <c r="N68" s="93">
        <f t="shared" si="18"/>
        <v>-12</v>
      </c>
      <c r="O68" s="67">
        <v>0</v>
      </c>
    </row>
    <row r="69" spans="1:15" s="68" customFormat="1" outlineLevel="1" x14ac:dyDescent="0.2">
      <c r="A69" s="63" t="s">
        <v>38</v>
      </c>
      <c r="B69" s="64">
        <v>4</v>
      </c>
      <c r="C69" s="64">
        <v>3</v>
      </c>
      <c r="D69" s="65">
        <v>113</v>
      </c>
      <c r="E69" s="65">
        <v>126</v>
      </c>
      <c r="F69" s="65">
        <v>144</v>
      </c>
      <c r="G69" s="65">
        <v>150</v>
      </c>
      <c r="H69" s="65">
        <v>8</v>
      </c>
      <c r="I69" s="65">
        <f t="shared" si="14"/>
        <v>444</v>
      </c>
      <c r="J69" s="65">
        <f t="shared" si="15"/>
        <v>158</v>
      </c>
      <c r="K69" s="65">
        <f t="shared" si="16"/>
        <v>148</v>
      </c>
      <c r="L69" s="64">
        <f t="shared" si="17"/>
        <v>68</v>
      </c>
      <c r="M69" s="93">
        <v>300</v>
      </c>
      <c r="N69" s="93">
        <f t="shared" si="18"/>
        <v>-152</v>
      </c>
      <c r="O69" s="67">
        <v>0</v>
      </c>
    </row>
    <row r="70" spans="1:15" outlineLevel="1" x14ac:dyDescent="0.2">
      <c r="A70" s="16" t="s">
        <v>28</v>
      </c>
      <c r="B70" s="19">
        <v>5</v>
      </c>
      <c r="C70" s="19">
        <v>4</v>
      </c>
      <c r="D70" s="18">
        <v>117</v>
      </c>
      <c r="E70" s="18">
        <v>147</v>
      </c>
      <c r="F70" s="18">
        <v>139</v>
      </c>
      <c r="G70" s="18">
        <v>130</v>
      </c>
      <c r="H70" s="18">
        <v>0</v>
      </c>
      <c r="I70" s="18">
        <f t="shared" si="14"/>
        <v>416</v>
      </c>
      <c r="J70" s="18">
        <f t="shared" si="15"/>
        <v>147</v>
      </c>
      <c r="K70" s="18">
        <f t="shared" si="16"/>
        <v>139</v>
      </c>
      <c r="L70" s="19">
        <f t="shared" si="17"/>
        <v>69</v>
      </c>
      <c r="M70" s="20">
        <v>136</v>
      </c>
      <c r="N70" s="20">
        <f t="shared" si="18"/>
        <v>3</v>
      </c>
      <c r="O70" s="35">
        <v>0</v>
      </c>
    </row>
    <row r="71" spans="1:15" s="28" customFormat="1" outlineLevel="1" x14ac:dyDescent="0.2">
      <c r="A71" s="84" t="s">
        <v>30</v>
      </c>
      <c r="B71" s="91">
        <v>6</v>
      </c>
      <c r="C71" s="91">
        <v>3</v>
      </c>
      <c r="D71" s="87">
        <v>109</v>
      </c>
      <c r="E71" s="87">
        <v>116</v>
      </c>
      <c r="F71" s="87">
        <v>124</v>
      </c>
      <c r="G71" s="87">
        <v>92</v>
      </c>
      <c r="H71" s="87">
        <v>0</v>
      </c>
      <c r="I71" s="87">
        <f t="shared" si="14"/>
        <v>349</v>
      </c>
      <c r="J71" s="87">
        <f t="shared" si="15"/>
        <v>124</v>
      </c>
      <c r="K71" s="87">
        <f t="shared" si="16"/>
        <v>116</v>
      </c>
      <c r="L71" s="91">
        <f t="shared" si="17"/>
        <v>70</v>
      </c>
      <c r="M71" s="92">
        <v>137</v>
      </c>
      <c r="N71" s="92">
        <f t="shared" si="18"/>
        <v>-21</v>
      </c>
      <c r="O71" s="85">
        <v>0</v>
      </c>
    </row>
    <row r="72" spans="1:15" x14ac:dyDescent="0.2">
      <c r="A72" s="106" t="s">
        <v>53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  <c r="O72" s="107"/>
    </row>
    <row r="73" spans="1:15" outlineLevel="1" x14ac:dyDescent="0.2">
      <c r="A73" s="26" t="s">
        <v>6</v>
      </c>
      <c r="B73" s="26" t="s">
        <v>10</v>
      </c>
      <c r="C73" s="26" t="s">
        <v>11</v>
      </c>
      <c r="D73" s="26" t="s">
        <v>3</v>
      </c>
      <c r="E73" s="26" t="s">
        <v>4</v>
      </c>
      <c r="F73" s="26" t="s">
        <v>5</v>
      </c>
      <c r="G73" s="26" t="s">
        <v>14</v>
      </c>
      <c r="H73" s="26" t="s">
        <v>7</v>
      </c>
      <c r="I73" s="26" t="s">
        <v>1</v>
      </c>
      <c r="J73" s="26" t="s">
        <v>13</v>
      </c>
      <c r="K73" s="26" t="s">
        <v>0</v>
      </c>
      <c r="L73" s="26" t="s">
        <v>9</v>
      </c>
      <c r="M73" s="26" t="s">
        <v>68</v>
      </c>
      <c r="N73" s="49" t="s">
        <v>67</v>
      </c>
      <c r="O73" s="49" t="s">
        <v>15</v>
      </c>
    </row>
    <row r="74" spans="1:15" outlineLevel="1" x14ac:dyDescent="0.2">
      <c r="A74" s="16" t="s">
        <v>29</v>
      </c>
      <c r="B74" s="19">
        <v>5</v>
      </c>
      <c r="C74" s="19">
        <v>1</v>
      </c>
      <c r="D74" s="18">
        <v>156</v>
      </c>
      <c r="E74" s="18">
        <v>177</v>
      </c>
      <c r="F74" s="18">
        <v>190</v>
      </c>
      <c r="G74" s="18">
        <v>195</v>
      </c>
      <c r="H74" s="18">
        <v>0</v>
      </c>
      <c r="I74" s="18">
        <f t="shared" ref="I74:I83" si="19">SUM(D74:G74)+H74*3-MIN(D74:G74)</f>
        <v>562</v>
      </c>
      <c r="J74" s="1">
        <f t="shared" ref="J74:J83" si="20">MAX(D74:G74)+H74</f>
        <v>195</v>
      </c>
      <c r="K74" s="1">
        <f t="shared" ref="K74:K83" si="21">ROUND(I74/3,0)</f>
        <v>187</v>
      </c>
      <c r="L74" s="22">
        <f>IF(ROW()=2,1,IF(K73=K74,L73,ROW()-1))</f>
        <v>73</v>
      </c>
      <c r="M74" s="45">
        <v>176</v>
      </c>
      <c r="N74" s="45">
        <f t="shared" ref="N74:N83" si="22">K74-M74</f>
        <v>11</v>
      </c>
      <c r="O74" s="35">
        <v>25</v>
      </c>
    </row>
    <row r="75" spans="1:15" outlineLevel="1" x14ac:dyDescent="0.2">
      <c r="A75" s="16" t="s">
        <v>21</v>
      </c>
      <c r="B75" s="19">
        <v>3</v>
      </c>
      <c r="C75" s="19">
        <v>2</v>
      </c>
      <c r="D75" s="18">
        <v>155</v>
      </c>
      <c r="E75" s="18">
        <v>189</v>
      </c>
      <c r="F75" s="18">
        <v>178</v>
      </c>
      <c r="G75" s="18">
        <v>190</v>
      </c>
      <c r="H75" s="18">
        <v>0</v>
      </c>
      <c r="I75" s="18">
        <f t="shared" si="19"/>
        <v>557</v>
      </c>
      <c r="J75" s="1">
        <f t="shared" si="20"/>
        <v>190</v>
      </c>
      <c r="K75" s="1">
        <f t="shared" si="21"/>
        <v>186</v>
      </c>
      <c r="L75" s="22">
        <f>IF(ROW()=2,1,IF(K74=K75,L74,ROW()-1))</f>
        <v>74</v>
      </c>
      <c r="M75" s="45">
        <v>192</v>
      </c>
      <c r="N75" s="45">
        <f t="shared" si="22"/>
        <v>-6</v>
      </c>
      <c r="O75" s="35">
        <v>22</v>
      </c>
    </row>
    <row r="76" spans="1:15" outlineLevel="1" x14ac:dyDescent="0.2">
      <c r="A76" s="16" t="s">
        <v>37</v>
      </c>
      <c r="B76" s="19">
        <v>1</v>
      </c>
      <c r="C76" s="19">
        <v>1</v>
      </c>
      <c r="D76" s="18">
        <v>158</v>
      </c>
      <c r="E76" s="48">
        <v>213</v>
      </c>
      <c r="F76" s="18">
        <v>171</v>
      </c>
      <c r="G76" s="18">
        <v>169</v>
      </c>
      <c r="H76" s="18">
        <v>0</v>
      </c>
      <c r="I76" s="18">
        <f t="shared" si="19"/>
        <v>553</v>
      </c>
      <c r="J76" s="1">
        <f t="shared" si="20"/>
        <v>213</v>
      </c>
      <c r="K76" s="1">
        <f t="shared" si="21"/>
        <v>184</v>
      </c>
      <c r="L76" s="22">
        <f>IF(ROW()=2,1,IF(K75=K76,L75,ROW()-1))</f>
        <v>75</v>
      </c>
      <c r="M76" s="45">
        <v>191</v>
      </c>
      <c r="N76" s="45">
        <f t="shared" si="22"/>
        <v>-7</v>
      </c>
      <c r="O76" s="35">
        <v>19</v>
      </c>
    </row>
    <row r="77" spans="1:15" outlineLevel="1" x14ac:dyDescent="0.2">
      <c r="A77" s="16" t="s">
        <v>19</v>
      </c>
      <c r="B77" s="19">
        <v>1</v>
      </c>
      <c r="C77" s="19">
        <v>2</v>
      </c>
      <c r="D77" s="18">
        <v>184</v>
      </c>
      <c r="E77" s="18">
        <v>175</v>
      </c>
      <c r="F77" s="18">
        <v>166</v>
      </c>
      <c r="G77" s="18">
        <v>180</v>
      </c>
      <c r="H77" s="18">
        <v>0</v>
      </c>
      <c r="I77" s="18">
        <f t="shared" si="19"/>
        <v>539</v>
      </c>
      <c r="J77" s="1">
        <f t="shared" si="20"/>
        <v>184</v>
      </c>
      <c r="K77" s="1">
        <f t="shared" si="21"/>
        <v>180</v>
      </c>
      <c r="L77" s="22">
        <f>IF(ROW()=2,1,IF(K76=K77,L76,ROW()-1))</f>
        <v>76</v>
      </c>
      <c r="M77" s="45">
        <v>181</v>
      </c>
      <c r="N77" s="45">
        <f t="shared" si="22"/>
        <v>-1</v>
      </c>
      <c r="O77" s="35">
        <v>16</v>
      </c>
    </row>
    <row r="78" spans="1:15" s="68" customFormat="1" outlineLevel="1" x14ac:dyDescent="0.2">
      <c r="A78" s="63" t="s">
        <v>18</v>
      </c>
      <c r="B78" s="64">
        <v>2</v>
      </c>
      <c r="C78" s="64">
        <v>2</v>
      </c>
      <c r="D78" s="65">
        <v>187</v>
      </c>
      <c r="E78" s="65">
        <v>136</v>
      </c>
      <c r="F78" s="65">
        <v>152</v>
      </c>
      <c r="G78" s="65">
        <v>167</v>
      </c>
      <c r="H78" s="65">
        <v>8</v>
      </c>
      <c r="I78" s="65">
        <f t="shared" si="19"/>
        <v>530</v>
      </c>
      <c r="J78" s="66">
        <f t="shared" si="20"/>
        <v>195</v>
      </c>
      <c r="K78" s="66">
        <f t="shared" si="21"/>
        <v>177</v>
      </c>
      <c r="L78" s="70">
        <f>IF(ROW()=2,1,IF(K77=K78,L77,ROW()-1))</f>
        <v>77</v>
      </c>
      <c r="M78" s="94">
        <v>182</v>
      </c>
      <c r="N78" s="94">
        <f t="shared" si="22"/>
        <v>-5</v>
      </c>
      <c r="O78" s="67">
        <v>14</v>
      </c>
    </row>
    <row r="79" spans="1:15" outlineLevel="1" x14ac:dyDescent="0.2">
      <c r="A79" s="16" t="s">
        <v>40</v>
      </c>
      <c r="B79" s="19">
        <v>5</v>
      </c>
      <c r="C79" s="19">
        <v>2</v>
      </c>
      <c r="D79" s="18">
        <v>146</v>
      </c>
      <c r="E79" s="18">
        <v>171</v>
      </c>
      <c r="F79" s="18">
        <v>182</v>
      </c>
      <c r="G79" s="18">
        <v>122</v>
      </c>
      <c r="H79" s="18">
        <v>0</v>
      </c>
      <c r="I79" s="18">
        <f t="shared" si="19"/>
        <v>499</v>
      </c>
      <c r="J79" s="1">
        <f t="shared" si="20"/>
        <v>182</v>
      </c>
      <c r="K79" s="1">
        <f t="shared" si="21"/>
        <v>166</v>
      </c>
      <c r="L79" s="22">
        <f>IF(ROW()=2,1,IF(K77=K79,L77,ROW()-1))</f>
        <v>78</v>
      </c>
      <c r="M79" s="45">
        <v>300</v>
      </c>
      <c r="N79" s="45">
        <f t="shared" si="22"/>
        <v>-134</v>
      </c>
      <c r="O79" s="35">
        <v>12</v>
      </c>
    </row>
    <row r="80" spans="1:15" s="68" customFormat="1" outlineLevel="1" x14ac:dyDescent="0.2">
      <c r="A80" s="95" t="s">
        <v>34</v>
      </c>
      <c r="B80" s="96">
        <v>4</v>
      </c>
      <c r="C80" s="96">
        <v>1</v>
      </c>
      <c r="D80" s="97">
        <v>140</v>
      </c>
      <c r="E80" s="97">
        <v>113</v>
      </c>
      <c r="F80" s="97">
        <v>160</v>
      </c>
      <c r="G80" s="97">
        <v>137</v>
      </c>
      <c r="H80" s="97">
        <v>8</v>
      </c>
      <c r="I80" s="97">
        <f t="shared" si="19"/>
        <v>461</v>
      </c>
      <c r="J80" s="97">
        <f t="shared" si="20"/>
        <v>168</v>
      </c>
      <c r="K80" s="97">
        <f t="shared" si="21"/>
        <v>154</v>
      </c>
      <c r="L80" s="96">
        <f>IF(ROW()=2,1,IF(K79=K80,L79,ROW()-1))</f>
        <v>79</v>
      </c>
      <c r="M80" s="98">
        <v>179</v>
      </c>
      <c r="N80" s="98">
        <f t="shared" si="22"/>
        <v>-25</v>
      </c>
      <c r="O80" s="96">
        <v>10</v>
      </c>
    </row>
    <row r="81" spans="1:15" s="68" customFormat="1" outlineLevel="1" x14ac:dyDescent="0.2">
      <c r="A81" s="63" t="s">
        <v>27</v>
      </c>
      <c r="B81" s="64">
        <v>4</v>
      </c>
      <c r="C81" s="64">
        <v>2</v>
      </c>
      <c r="D81" s="65">
        <v>169</v>
      </c>
      <c r="E81" s="65">
        <v>138</v>
      </c>
      <c r="F81" s="65">
        <v>120</v>
      </c>
      <c r="G81" s="65">
        <v>128</v>
      </c>
      <c r="H81" s="65">
        <v>8</v>
      </c>
      <c r="I81" s="65">
        <f t="shared" si="19"/>
        <v>459</v>
      </c>
      <c r="J81" s="66">
        <f t="shared" si="20"/>
        <v>177</v>
      </c>
      <c r="K81" s="66">
        <f t="shared" si="21"/>
        <v>153</v>
      </c>
      <c r="L81" s="70">
        <f>IF(ROW()=2,1,IF(K80=K81,L80,ROW()-1))</f>
        <v>80</v>
      </c>
      <c r="M81" s="94">
        <v>150</v>
      </c>
      <c r="N81" s="94">
        <f t="shared" si="22"/>
        <v>3</v>
      </c>
      <c r="O81" s="67">
        <v>8</v>
      </c>
    </row>
    <row r="82" spans="1:15" s="28" customFormat="1" outlineLevel="1" x14ac:dyDescent="0.2">
      <c r="A82" s="84" t="s">
        <v>30</v>
      </c>
      <c r="B82" s="91">
        <v>2</v>
      </c>
      <c r="C82" s="91">
        <v>1</v>
      </c>
      <c r="D82" s="87">
        <v>116</v>
      </c>
      <c r="E82" s="87">
        <v>146</v>
      </c>
      <c r="F82" s="87">
        <v>154</v>
      </c>
      <c r="G82" s="87">
        <v>157</v>
      </c>
      <c r="H82" s="87">
        <v>0</v>
      </c>
      <c r="I82" s="87">
        <f t="shared" si="19"/>
        <v>457</v>
      </c>
      <c r="J82" s="86">
        <f t="shared" si="20"/>
        <v>157</v>
      </c>
      <c r="K82" s="86">
        <f t="shared" si="21"/>
        <v>152</v>
      </c>
      <c r="L82" s="89">
        <f>IF(ROW()=2,1,IF(K80=K82,L80,ROW()-1))</f>
        <v>81</v>
      </c>
      <c r="M82" s="99">
        <v>116</v>
      </c>
      <c r="N82" s="100">
        <f t="shared" si="22"/>
        <v>36</v>
      </c>
      <c r="O82" s="85">
        <v>6</v>
      </c>
    </row>
    <row r="83" spans="1:15" outlineLevel="1" x14ac:dyDescent="0.2">
      <c r="A83" s="16" t="s">
        <v>31</v>
      </c>
      <c r="B83" s="19">
        <v>3</v>
      </c>
      <c r="C83" s="19">
        <v>1</v>
      </c>
      <c r="D83" s="18">
        <v>150</v>
      </c>
      <c r="E83" s="18">
        <v>135</v>
      </c>
      <c r="F83" s="18">
        <v>112</v>
      </c>
      <c r="G83" s="18">
        <v>114</v>
      </c>
      <c r="H83" s="18">
        <v>0</v>
      </c>
      <c r="I83" s="18">
        <f t="shared" si="19"/>
        <v>399</v>
      </c>
      <c r="J83" s="18">
        <f t="shared" si="20"/>
        <v>150</v>
      </c>
      <c r="K83" s="18">
        <f t="shared" si="21"/>
        <v>133</v>
      </c>
      <c r="L83" s="19">
        <f>IF(ROW()=2,1,IF(K82=K83,L82,ROW()-1))</f>
        <v>82</v>
      </c>
      <c r="M83" s="20">
        <v>158</v>
      </c>
      <c r="N83" s="20">
        <f t="shared" si="22"/>
        <v>-25</v>
      </c>
      <c r="O83" s="35">
        <v>4</v>
      </c>
    </row>
    <row r="84" spans="1:15" x14ac:dyDescent="0.2">
      <c r="A84" s="106" t="s">
        <v>54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7"/>
      <c r="O84" s="107"/>
    </row>
    <row r="85" spans="1:15" outlineLevel="1" x14ac:dyDescent="0.2">
      <c r="A85" s="26" t="s">
        <v>6</v>
      </c>
      <c r="B85" s="26" t="s">
        <v>10</v>
      </c>
      <c r="C85" s="26" t="s">
        <v>11</v>
      </c>
      <c r="D85" s="26" t="s">
        <v>3</v>
      </c>
      <c r="E85" s="26" t="s">
        <v>4</v>
      </c>
      <c r="F85" s="26" t="s">
        <v>5</v>
      </c>
      <c r="G85" s="26" t="s">
        <v>14</v>
      </c>
      <c r="H85" s="26" t="s">
        <v>7</v>
      </c>
      <c r="I85" s="26" t="s">
        <v>1</v>
      </c>
      <c r="J85" s="26" t="s">
        <v>13</v>
      </c>
      <c r="K85" s="26" t="s">
        <v>0</v>
      </c>
      <c r="L85" s="26" t="s">
        <v>9</v>
      </c>
      <c r="M85" s="26" t="s">
        <v>68</v>
      </c>
      <c r="N85" s="49" t="s">
        <v>67</v>
      </c>
      <c r="O85" s="49" t="s">
        <v>15</v>
      </c>
    </row>
    <row r="86" spans="1:15" s="68" customFormat="1" outlineLevel="1" x14ac:dyDescent="0.2">
      <c r="A86" s="63" t="s">
        <v>24</v>
      </c>
      <c r="B86" s="64">
        <v>2</v>
      </c>
      <c r="C86" s="64">
        <v>2</v>
      </c>
      <c r="D86" s="65">
        <v>183</v>
      </c>
      <c r="E86" s="65">
        <v>138</v>
      </c>
      <c r="F86" s="65">
        <v>166</v>
      </c>
      <c r="G86" s="65">
        <v>158</v>
      </c>
      <c r="H86" s="65">
        <v>8</v>
      </c>
      <c r="I86" s="65">
        <f t="shared" ref="I86:I94" si="23">SUM(D86:G86)+H86*3-MIN(D86:G86)</f>
        <v>531</v>
      </c>
      <c r="J86" s="66">
        <f t="shared" ref="J86:J94" si="24">MAX(D86:G86)+H86</f>
        <v>191</v>
      </c>
      <c r="K86" s="66">
        <f t="shared" ref="K86:K94" si="25">ROUND(I86/3,0)</f>
        <v>177</v>
      </c>
      <c r="L86" s="70">
        <f t="shared" ref="L86:L94" si="26">IF(ROW()=2,1,IF(K85=K86,L85,ROW()-1))</f>
        <v>85</v>
      </c>
      <c r="M86" s="94">
        <v>150</v>
      </c>
      <c r="N86" s="94">
        <f t="shared" ref="N86:N94" si="27">K86-M86</f>
        <v>27</v>
      </c>
      <c r="O86" s="70">
        <v>25</v>
      </c>
    </row>
    <row r="87" spans="1:15" outlineLevel="1" x14ac:dyDescent="0.2">
      <c r="A87" s="16" t="s">
        <v>21</v>
      </c>
      <c r="B87" s="19">
        <v>1</v>
      </c>
      <c r="C87" s="19">
        <v>2</v>
      </c>
      <c r="D87" s="18">
        <v>162</v>
      </c>
      <c r="E87" s="18">
        <v>196</v>
      </c>
      <c r="F87" s="18">
        <v>162</v>
      </c>
      <c r="G87" s="18">
        <v>174</v>
      </c>
      <c r="H87" s="18">
        <v>0</v>
      </c>
      <c r="I87" s="18">
        <f t="shared" si="23"/>
        <v>532</v>
      </c>
      <c r="J87" s="1">
        <f t="shared" si="24"/>
        <v>196</v>
      </c>
      <c r="K87" s="1">
        <f t="shared" si="25"/>
        <v>177</v>
      </c>
      <c r="L87" s="22">
        <f t="shared" si="26"/>
        <v>85</v>
      </c>
      <c r="M87" s="45">
        <v>186</v>
      </c>
      <c r="N87" s="45">
        <f t="shared" si="27"/>
        <v>-9</v>
      </c>
      <c r="O87" s="22">
        <v>25</v>
      </c>
    </row>
    <row r="88" spans="1:15" s="68" customFormat="1" outlineLevel="1" x14ac:dyDescent="0.2">
      <c r="A88" s="63" t="s">
        <v>22</v>
      </c>
      <c r="B88" s="64">
        <v>1</v>
      </c>
      <c r="C88" s="64">
        <v>1</v>
      </c>
      <c r="D88" s="101">
        <v>191</v>
      </c>
      <c r="E88" s="65">
        <v>155</v>
      </c>
      <c r="F88" s="65">
        <v>150</v>
      </c>
      <c r="G88" s="65">
        <v>149</v>
      </c>
      <c r="H88" s="65">
        <v>8</v>
      </c>
      <c r="I88" s="65">
        <f t="shared" si="23"/>
        <v>520</v>
      </c>
      <c r="J88" s="66">
        <f t="shared" si="24"/>
        <v>199</v>
      </c>
      <c r="K88" s="66">
        <f t="shared" si="25"/>
        <v>173</v>
      </c>
      <c r="L88" s="70">
        <f t="shared" si="26"/>
        <v>87</v>
      </c>
      <c r="M88" s="94">
        <v>179</v>
      </c>
      <c r="N88" s="94">
        <f t="shared" si="27"/>
        <v>-6</v>
      </c>
      <c r="O88" s="70">
        <v>19</v>
      </c>
    </row>
    <row r="89" spans="1:15" s="68" customFormat="1" outlineLevel="1" x14ac:dyDescent="0.2">
      <c r="A89" s="63" t="s">
        <v>27</v>
      </c>
      <c r="B89" s="64">
        <v>2</v>
      </c>
      <c r="C89" s="64">
        <v>1</v>
      </c>
      <c r="D89" s="65">
        <v>173</v>
      </c>
      <c r="E89" s="65">
        <v>132</v>
      </c>
      <c r="F89" s="65">
        <v>158</v>
      </c>
      <c r="G89" s="65">
        <v>152</v>
      </c>
      <c r="H89" s="65">
        <v>8</v>
      </c>
      <c r="I89" s="65">
        <f t="shared" si="23"/>
        <v>507</v>
      </c>
      <c r="J89" s="66">
        <f t="shared" si="24"/>
        <v>181</v>
      </c>
      <c r="K89" s="66">
        <f t="shared" si="25"/>
        <v>169</v>
      </c>
      <c r="L89" s="70">
        <f t="shared" si="26"/>
        <v>88</v>
      </c>
      <c r="M89" s="94">
        <v>153</v>
      </c>
      <c r="N89" s="94">
        <f t="shared" si="27"/>
        <v>16</v>
      </c>
      <c r="O89" s="70">
        <v>16</v>
      </c>
    </row>
    <row r="90" spans="1:15" outlineLevel="1" x14ac:dyDescent="0.2">
      <c r="A90" s="16" t="s">
        <v>28</v>
      </c>
      <c r="B90" s="19">
        <v>3</v>
      </c>
      <c r="C90" s="19">
        <v>1</v>
      </c>
      <c r="D90" s="18">
        <v>137</v>
      </c>
      <c r="E90" s="18">
        <v>156</v>
      </c>
      <c r="F90" s="18">
        <v>180</v>
      </c>
      <c r="G90" s="18">
        <v>171</v>
      </c>
      <c r="H90" s="18">
        <v>0</v>
      </c>
      <c r="I90" s="18">
        <f t="shared" si="23"/>
        <v>507</v>
      </c>
      <c r="J90" s="1">
        <f t="shared" si="24"/>
        <v>180</v>
      </c>
      <c r="K90" s="1">
        <f t="shared" si="25"/>
        <v>169</v>
      </c>
      <c r="L90" s="22">
        <f t="shared" si="26"/>
        <v>88</v>
      </c>
      <c r="M90" s="45">
        <v>139</v>
      </c>
      <c r="N90" s="50">
        <f t="shared" si="27"/>
        <v>30</v>
      </c>
      <c r="O90" s="22">
        <v>16</v>
      </c>
    </row>
    <row r="91" spans="1:15" outlineLevel="1" x14ac:dyDescent="0.2">
      <c r="A91" s="16" t="s">
        <v>19</v>
      </c>
      <c r="B91" s="19">
        <v>4</v>
      </c>
      <c r="C91" s="19">
        <v>1</v>
      </c>
      <c r="D91" s="18">
        <v>137</v>
      </c>
      <c r="E91" s="18">
        <v>168</v>
      </c>
      <c r="F91" s="18">
        <v>154</v>
      </c>
      <c r="G91" s="18">
        <v>166</v>
      </c>
      <c r="H91" s="18">
        <v>0</v>
      </c>
      <c r="I91" s="18">
        <f t="shared" si="23"/>
        <v>488</v>
      </c>
      <c r="J91" s="18">
        <f t="shared" si="24"/>
        <v>168</v>
      </c>
      <c r="K91" s="18">
        <f t="shared" si="25"/>
        <v>163</v>
      </c>
      <c r="L91" s="19">
        <f t="shared" si="26"/>
        <v>90</v>
      </c>
      <c r="M91" s="20">
        <v>180</v>
      </c>
      <c r="N91" s="20">
        <f t="shared" si="27"/>
        <v>-17</v>
      </c>
      <c r="O91" s="35">
        <v>12</v>
      </c>
    </row>
    <row r="92" spans="1:15" outlineLevel="1" x14ac:dyDescent="0.2">
      <c r="A92" s="16" t="s">
        <v>31</v>
      </c>
      <c r="B92" s="19">
        <v>5</v>
      </c>
      <c r="C92" s="19">
        <v>1</v>
      </c>
      <c r="D92" s="18">
        <v>118</v>
      </c>
      <c r="E92" s="18">
        <v>128</v>
      </c>
      <c r="F92" s="18">
        <v>171</v>
      </c>
      <c r="G92" s="18">
        <v>134</v>
      </c>
      <c r="H92" s="18">
        <v>0</v>
      </c>
      <c r="I92" s="18">
        <f t="shared" si="23"/>
        <v>433</v>
      </c>
      <c r="J92" s="18">
        <f t="shared" si="24"/>
        <v>171</v>
      </c>
      <c r="K92" s="18">
        <f t="shared" si="25"/>
        <v>144</v>
      </c>
      <c r="L92" s="19">
        <f t="shared" si="26"/>
        <v>91</v>
      </c>
      <c r="M92" s="20">
        <v>133</v>
      </c>
      <c r="N92" s="20">
        <f t="shared" si="27"/>
        <v>11</v>
      </c>
      <c r="O92" s="35">
        <v>10</v>
      </c>
    </row>
    <row r="93" spans="1:15" outlineLevel="1" x14ac:dyDescent="0.2">
      <c r="A93" s="16" t="s">
        <v>23</v>
      </c>
      <c r="B93" s="19">
        <v>5</v>
      </c>
      <c r="C93" s="19">
        <v>2</v>
      </c>
      <c r="D93" s="18">
        <v>164</v>
      </c>
      <c r="E93" s="18">
        <v>120</v>
      </c>
      <c r="F93" s="18">
        <v>117</v>
      </c>
      <c r="G93" s="18">
        <v>145</v>
      </c>
      <c r="H93" s="18">
        <v>0</v>
      </c>
      <c r="I93" s="18">
        <f t="shared" si="23"/>
        <v>429</v>
      </c>
      <c r="J93" s="18">
        <f t="shared" si="24"/>
        <v>164</v>
      </c>
      <c r="K93" s="18">
        <f t="shared" si="25"/>
        <v>143</v>
      </c>
      <c r="L93" s="19">
        <f t="shared" si="26"/>
        <v>92</v>
      </c>
      <c r="M93" s="20">
        <v>149</v>
      </c>
      <c r="N93" s="20">
        <f t="shared" si="27"/>
        <v>-6</v>
      </c>
      <c r="O93" s="35">
        <v>8</v>
      </c>
    </row>
    <row r="94" spans="1:15" s="68" customFormat="1" outlineLevel="1" x14ac:dyDescent="0.2">
      <c r="A94" s="63" t="s">
        <v>39</v>
      </c>
      <c r="B94" s="64">
        <v>4</v>
      </c>
      <c r="C94" s="64">
        <v>2</v>
      </c>
      <c r="D94" s="65">
        <v>111</v>
      </c>
      <c r="E94" s="65">
        <v>118</v>
      </c>
      <c r="F94" s="65">
        <v>145</v>
      </c>
      <c r="G94" s="65">
        <v>109</v>
      </c>
      <c r="H94" s="65">
        <v>8</v>
      </c>
      <c r="I94" s="65">
        <f t="shared" si="23"/>
        <v>398</v>
      </c>
      <c r="J94" s="65">
        <f t="shared" si="24"/>
        <v>153</v>
      </c>
      <c r="K94" s="65">
        <f t="shared" si="25"/>
        <v>133</v>
      </c>
      <c r="L94" s="64">
        <f t="shared" si="26"/>
        <v>93</v>
      </c>
      <c r="M94" s="93">
        <v>151</v>
      </c>
      <c r="N94" s="93">
        <f t="shared" si="27"/>
        <v>-18</v>
      </c>
      <c r="O94" s="67">
        <v>6</v>
      </c>
    </row>
    <row r="95" spans="1:15" x14ac:dyDescent="0.2">
      <c r="A95" s="106" t="s">
        <v>55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7"/>
      <c r="O95" s="107"/>
    </row>
    <row r="96" spans="1:15" outlineLevel="1" x14ac:dyDescent="0.2">
      <c r="A96" s="26" t="s">
        <v>6</v>
      </c>
      <c r="B96" s="26" t="s">
        <v>10</v>
      </c>
      <c r="C96" s="26" t="s">
        <v>11</v>
      </c>
      <c r="D96" s="26" t="s">
        <v>3</v>
      </c>
      <c r="E96" s="26" t="s">
        <v>4</v>
      </c>
      <c r="F96" s="26" t="s">
        <v>5</v>
      </c>
      <c r="G96" s="26" t="s">
        <v>14</v>
      </c>
      <c r="H96" s="26" t="s">
        <v>7</v>
      </c>
      <c r="I96" s="26" t="s">
        <v>1</v>
      </c>
      <c r="J96" s="26" t="s">
        <v>13</v>
      </c>
      <c r="K96" s="26" t="s">
        <v>0</v>
      </c>
      <c r="L96" s="26" t="s">
        <v>9</v>
      </c>
      <c r="M96" s="26" t="s">
        <v>68</v>
      </c>
      <c r="N96" s="49" t="s">
        <v>67</v>
      </c>
      <c r="O96" s="49" t="s">
        <v>15</v>
      </c>
    </row>
    <row r="97" spans="1:15" outlineLevel="1" x14ac:dyDescent="0.2">
      <c r="A97" s="16" t="s">
        <v>21</v>
      </c>
      <c r="B97" s="35">
        <v>2</v>
      </c>
      <c r="C97" s="35">
        <v>3</v>
      </c>
      <c r="D97" s="1">
        <v>183</v>
      </c>
      <c r="E97" s="48">
        <v>210</v>
      </c>
      <c r="F97" s="1">
        <v>162</v>
      </c>
      <c r="G97" s="1">
        <v>149</v>
      </c>
      <c r="H97" s="18">
        <v>0</v>
      </c>
      <c r="I97" s="1">
        <f t="shared" ref="I97:I105" si="28">SUM(D97:G97)+H97*3-MIN(D97:G97)</f>
        <v>555</v>
      </c>
      <c r="J97" s="1">
        <f t="shared" ref="J97:J105" si="29">MAX(D97:G97)+H97</f>
        <v>210</v>
      </c>
      <c r="K97" s="1">
        <f t="shared" ref="K97:K105" si="30">ROUND(I97/3,0)</f>
        <v>185</v>
      </c>
      <c r="L97" s="22">
        <f t="shared" ref="L97:L105" si="31">IF(ROW()=2,1,IF(K96=K97,L96,ROW()-1))</f>
        <v>96</v>
      </c>
      <c r="M97" s="1">
        <v>177</v>
      </c>
      <c r="N97" s="45">
        <f t="shared" ref="N97:N105" si="32">K97-M97</f>
        <v>8</v>
      </c>
      <c r="O97" s="35">
        <v>25</v>
      </c>
    </row>
    <row r="98" spans="1:15" outlineLevel="1" x14ac:dyDescent="0.2">
      <c r="A98" s="16" t="s">
        <v>31</v>
      </c>
      <c r="B98" s="35">
        <v>2</v>
      </c>
      <c r="C98" s="35">
        <v>1</v>
      </c>
      <c r="D98" s="1">
        <v>156</v>
      </c>
      <c r="E98" s="1">
        <v>174</v>
      </c>
      <c r="F98" s="1">
        <v>201</v>
      </c>
      <c r="G98" s="1">
        <v>141</v>
      </c>
      <c r="H98" s="18">
        <v>0</v>
      </c>
      <c r="I98" s="1">
        <f t="shared" si="28"/>
        <v>531</v>
      </c>
      <c r="J98" s="1">
        <f t="shared" si="29"/>
        <v>201</v>
      </c>
      <c r="K98" s="1">
        <f t="shared" si="30"/>
        <v>177</v>
      </c>
      <c r="L98" s="22">
        <f t="shared" si="31"/>
        <v>97</v>
      </c>
      <c r="M98" s="1">
        <v>144</v>
      </c>
      <c r="N98" s="50">
        <f t="shared" si="32"/>
        <v>33</v>
      </c>
      <c r="O98" s="35">
        <v>22</v>
      </c>
    </row>
    <row r="99" spans="1:15" outlineLevel="1" x14ac:dyDescent="0.2">
      <c r="A99" s="16" t="s">
        <v>37</v>
      </c>
      <c r="B99" s="35">
        <v>5</v>
      </c>
      <c r="C99" s="35">
        <v>1</v>
      </c>
      <c r="D99" s="1">
        <v>189</v>
      </c>
      <c r="E99" s="1">
        <v>172</v>
      </c>
      <c r="F99" s="1">
        <v>168</v>
      </c>
      <c r="G99" s="1">
        <v>165</v>
      </c>
      <c r="H99" s="18">
        <v>0</v>
      </c>
      <c r="I99" s="1">
        <f t="shared" si="28"/>
        <v>529</v>
      </c>
      <c r="J99" s="1">
        <f t="shared" si="29"/>
        <v>189</v>
      </c>
      <c r="K99" s="1">
        <f t="shared" si="30"/>
        <v>176</v>
      </c>
      <c r="L99" s="22">
        <f t="shared" si="31"/>
        <v>98</v>
      </c>
      <c r="M99" s="45">
        <v>184</v>
      </c>
      <c r="N99" s="45">
        <f t="shared" si="32"/>
        <v>-8</v>
      </c>
      <c r="O99" s="35">
        <v>19</v>
      </c>
    </row>
    <row r="100" spans="1:15" s="68" customFormat="1" outlineLevel="1" x14ac:dyDescent="0.2">
      <c r="A100" s="63" t="s">
        <v>27</v>
      </c>
      <c r="B100" s="67">
        <v>3</v>
      </c>
      <c r="C100" s="67">
        <v>1</v>
      </c>
      <c r="D100" s="66">
        <v>144</v>
      </c>
      <c r="E100" s="66">
        <v>142</v>
      </c>
      <c r="F100" s="66">
        <v>134</v>
      </c>
      <c r="G100" s="66">
        <v>150</v>
      </c>
      <c r="H100" s="65">
        <v>8</v>
      </c>
      <c r="I100" s="66">
        <f t="shared" si="28"/>
        <v>460</v>
      </c>
      <c r="J100" s="66">
        <f t="shared" si="29"/>
        <v>158</v>
      </c>
      <c r="K100" s="66">
        <f t="shared" si="30"/>
        <v>153</v>
      </c>
      <c r="L100" s="70">
        <f t="shared" si="31"/>
        <v>99</v>
      </c>
      <c r="M100" s="66">
        <v>169</v>
      </c>
      <c r="N100" s="94">
        <f t="shared" si="32"/>
        <v>-16</v>
      </c>
      <c r="O100" s="67">
        <v>16</v>
      </c>
    </row>
    <row r="101" spans="1:15" outlineLevel="1" x14ac:dyDescent="0.2">
      <c r="A101" s="16" t="s">
        <v>19</v>
      </c>
      <c r="B101" s="35">
        <v>4</v>
      </c>
      <c r="C101" s="35">
        <v>1</v>
      </c>
      <c r="D101" s="1">
        <v>135</v>
      </c>
      <c r="E101" s="1">
        <v>159</v>
      </c>
      <c r="F101" s="1">
        <v>152</v>
      </c>
      <c r="G101" s="1">
        <v>143</v>
      </c>
      <c r="H101" s="18">
        <v>0</v>
      </c>
      <c r="I101" s="1">
        <f t="shared" si="28"/>
        <v>454</v>
      </c>
      <c r="J101" s="1">
        <f t="shared" si="29"/>
        <v>159</v>
      </c>
      <c r="K101" s="1">
        <f t="shared" si="30"/>
        <v>151</v>
      </c>
      <c r="L101" s="35">
        <f t="shared" si="31"/>
        <v>100</v>
      </c>
      <c r="M101" s="18">
        <v>163</v>
      </c>
      <c r="N101" s="44">
        <f t="shared" si="32"/>
        <v>-12</v>
      </c>
      <c r="O101" s="35">
        <v>14</v>
      </c>
    </row>
    <row r="102" spans="1:15" s="68" customFormat="1" outlineLevel="1" x14ac:dyDescent="0.2">
      <c r="A102" s="63" t="s">
        <v>22</v>
      </c>
      <c r="B102" s="67">
        <v>6</v>
      </c>
      <c r="C102" s="67">
        <v>1</v>
      </c>
      <c r="D102" s="66">
        <v>147</v>
      </c>
      <c r="E102" s="66">
        <v>135</v>
      </c>
      <c r="F102" s="66">
        <v>124</v>
      </c>
      <c r="G102" s="66">
        <v>134</v>
      </c>
      <c r="H102" s="65">
        <v>8</v>
      </c>
      <c r="I102" s="66">
        <f t="shared" si="28"/>
        <v>440</v>
      </c>
      <c r="J102" s="66">
        <f t="shared" si="29"/>
        <v>155</v>
      </c>
      <c r="K102" s="66">
        <f t="shared" si="30"/>
        <v>147</v>
      </c>
      <c r="L102" s="67">
        <f t="shared" si="31"/>
        <v>101</v>
      </c>
      <c r="M102" s="65">
        <v>173</v>
      </c>
      <c r="N102" s="76">
        <f t="shared" si="32"/>
        <v>-26</v>
      </c>
      <c r="O102" s="67">
        <v>12</v>
      </c>
    </row>
    <row r="103" spans="1:15" outlineLevel="1" x14ac:dyDescent="0.2">
      <c r="A103" s="16" t="s">
        <v>23</v>
      </c>
      <c r="B103" s="35">
        <v>5</v>
      </c>
      <c r="C103" s="35">
        <v>2</v>
      </c>
      <c r="D103" s="1">
        <v>132</v>
      </c>
      <c r="E103" s="1">
        <v>169</v>
      </c>
      <c r="F103" s="1">
        <v>106</v>
      </c>
      <c r="G103" s="1">
        <v>103</v>
      </c>
      <c r="H103" s="18">
        <v>0</v>
      </c>
      <c r="I103" s="1">
        <f t="shared" si="28"/>
        <v>407</v>
      </c>
      <c r="J103" s="1">
        <f t="shared" si="29"/>
        <v>169</v>
      </c>
      <c r="K103" s="1">
        <f t="shared" si="30"/>
        <v>136</v>
      </c>
      <c r="L103" s="35">
        <f t="shared" si="31"/>
        <v>102</v>
      </c>
      <c r="M103" s="18">
        <v>143</v>
      </c>
      <c r="N103" s="44">
        <f t="shared" si="32"/>
        <v>-7</v>
      </c>
      <c r="O103" s="35">
        <v>10</v>
      </c>
    </row>
    <row r="104" spans="1:15" s="68" customFormat="1" outlineLevel="1" x14ac:dyDescent="0.2">
      <c r="A104" s="63" t="s">
        <v>41</v>
      </c>
      <c r="B104" s="67">
        <v>3</v>
      </c>
      <c r="C104" s="67">
        <v>2</v>
      </c>
      <c r="D104" s="66">
        <v>113</v>
      </c>
      <c r="E104" s="66">
        <v>131</v>
      </c>
      <c r="F104" s="66">
        <v>133</v>
      </c>
      <c r="G104" s="66">
        <v>87</v>
      </c>
      <c r="H104" s="65">
        <v>8</v>
      </c>
      <c r="I104" s="66">
        <f t="shared" si="28"/>
        <v>401</v>
      </c>
      <c r="J104" s="66">
        <f t="shared" si="29"/>
        <v>141</v>
      </c>
      <c r="K104" s="66">
        <f t="shared" si="30"/>
        <v>134</v>
      </c>
      <c r="L104" s="67">
        <f t="shared" si="31"/>
        <v>103</v>
      </c>
      <c r="M104" s="93">
        <v>178</v>
      </c>
      <c r="N104" s="76">
        <f t="shared" si="32"/>
        <v>-44</v>
      </c>
      <c r="O104" s="67">
        <v>8</v>
      </c>
    </row>
    <row r="105" spans="1:15" s="68" customFormat="1" outlineLevel="1" x14ac:dyDescent="0.2">
      <c r="A105" s="63" t="s">
        <v>39</v>
      </c>
      <c r="B105" s="67">
        <v>4</v>
      </c>
      <c r="C105" s="67">
        <v>2</v>
      </c>
      <c r="D105" s="66">
        <v>110</v>
      </c>
      <c r="E105" s="66">
        <v>115</v>
      </c>
      <c r="F105" s="66">
        <v>111</v>
      </c>
      <c r="G105" s="66">
        <v>90</v>
      </c>
      <c r="H105" s="65">
        <v>8</v>
      </c>
      <c r="I105" s="66">
        <f t="shared" si="28"/>
        <v>360</v>
      </c>
      <c r="J105" s="66">
        <f t="shared" si="29"/>
        <v>123</v>
      </c>
      <c r="K105" s="66">
        <f t="shared" si="30"/>
        <v>120</v>
      </c>
      <c r="L105" s="67">
        <f t="shared" si="31"/>
        <v>104</v>
      </c>
      <c r="M105" s="65">
        <v>133</v>
      </c>
      <c r="N105" s="93">
        <f t="shared" si="32"/>
        <v>-13</v>
      </c>
      <c r="O105" s="67">
        <v>6</v>
      </c>
    </row>
    <row r="106" spans="1:15" x14ac:dyDescent="0.2">
      <c r="A106" s="106" t="s">
        <v>56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7"/>
      <c r="O106" s="107"/>
    </row>
    <row r="107" spans="1:15" outlineLevel="1" x14ac:dyDescent="0.2">
      <c r="A107" s="26" t="s">
        <v>6</v>
      </c>
      <c r="B107" s="26" t="s">
        <v>10</v>
      </c>
      <c r="C107" s="26" t="s">
        <v>11</v>
      </c>
      <c r="D107" s="26" t="s">
        <v>3</v>
      </c>
      <c r="E107" s="26" t="s">
        <v>4</v>
      </c>
      <c r="F107" s="26" t="s">
        <v>5</v>
      </c>
      <c r="G107" s="26" t="s">
        <v>14</v>
      </c>
      <c r="H107" s="26" t="s">
        <v>7</v>
      </c>
      <c r="I107" s="26" t="s">
        <v>1</v>
      </c>
      <c r="J107" s="26" t="s">
        <v>13</v>
      </c>
      <c r="K107" s="26" t="s">
        <v>0</v>
      </c>
      <c r="L107" s="26" t="s">
        <v>9</v>
      </c>
      <c r="M107" s="26" t="s">
        <v>68</v>
      </c>
      <c r="N107" s="49" t="s">
        <v>67</v>
      </c>
      <c r="O107" s="49" t="s">
        <v>15</v>
      </c>
    </row>
    <row r="108" spans="1:15" outlineLevel="1" x14ac:dyDescent="0.2">
      <c r="A108" s="16" t="s">
        <v>21</v>
      </c>
      <c r="B108" s="35">
        <v>5</v>
      </c>
      <c r="C108" s="35">
        <v>1</v>
      </c>
      <c r="D108" s="48">
        <v>195</v>
      </c>
      <c r="E108" s="1">
        <v>162</v>
      </c>
      <c r="F108" s="1">
        <v>157</v>
      </c>
      <c r="G108" s="1">
        <v>192</v>
      </c>
      <c r="H108" s="18">
        <v>0</v>
      </c>
      <c r="I108" s="1">
        <f t="shared" ref="I108:I119" si="33">SUM(D108:G108)+H108*3-MIN(D108:G108)</f>
        <v>549</v>
      </c>
      <c r="J108" s="1">
        <f t="shared" ref="J108:J119" si="34">MAX(D108:G108)+H108</f>
        <v>195</v>
      </c>
      <c r="K108" s="1">
        <f t="shared" ref="K108:K119" si="35">ROUND(I108/3,0)</f>
        <v>183</v>
      </c>
      <c r="L108" s="22">
        <f t="shared" ref="L108:L119" si="36">IF(ROW()=2,1,IF(K107=K108,L107,ROW()-1))</f>
        <v>107</v>
      </c>
      <c r="M108" s="1">
        <v>185</v>
      </c>
      <c r="N108" s="45">
        <f t="shared" ref="N108:N119" si="37">K108-M108</f>
        <v>-2</v>
      </c>
      <c r="O108" s="35">
        <v>25</v>
      </c>
    </row>
    <row r="109" spans="1:15" s="68" customFormat="1" outlineLevel="1" x14ac:dyDescent="0.2">
      <c r="A109" s="95" t="s">
        <v>34</v>
      </c>
      <c r="B109" s="96">
        <v>3</v>
      </c>
      <c r="C109" s="96">
        <v>2</v>
      </c>
      <c r="D109" s="97">
        <v>157</v>
      </c>
      <c r="E109" s="97">
        <v>177</v>
      </c>
      <c r="F109" s="97">
        <v>177</v>
      </c>
      <c r="G109" s="97">
        <v>133</v>
      </c>
      <c r="H109" s="97">
        <v>8</v>
      </c>
      <c r="I109" s="97">
        <f t="shared" si="33"/>
        <v>535</v>
      </c>
      <c r="J109" s="97">
        <f t="shared" si="34"/>
        <v>185</v>
      </c>
      <c r="K109" s="97">
        <f t="shared" si="35"/>
        <v>178</v>
      </c>
      <c r="L109" s="96">
        <f t="shared" si="36"/>
        <v>108</v>
      </c>
      <c r="M109" s="98">
        <v>154</v>
      </c>
      <c r="N109" s="102">
        <f t="shared" si="37"/>
        <v>24</v>
      </c>
      <c r="O109" s="96">
        <v>22</v>
      </c>
    </row>
    <row r="110" spans="1:15" outlineLevel="1" x14ac:dyDescent="0.2">
      <c r="A110" s="16" t="s">
        <v>37</v>
      </c>
      <c r="B110" s="35">
        <v>1</v>
      </c>
      <c r="C110" s="35">
        <v>1</v>
      </c>
      <c r="D110" s="1">
        <v>168</v>
      </c>
      <c r="E110" s="1">
        <v>175</v>
      </c>
      <c r="F110" s="1">
        <v>168</v>
      </c>
      <c r="G110" s="1">
        <v>170</v>
      </c>
      <c r="H110" s="18">
        <v>0</v>
      </c>
      <c r="I110" s="1">
        <f t="shared" si="33"/>
        <v>513</v>
      </c>
      <c r="J110" s="1">
        <f t="shared" si="34"/>
        <v>175</v>
      </c>
      <c r="K110" s="1">
        <f t="shared" si="35"/>
        <v>171</v>
      </c>
      <c r="L110" s="22">
        <f t="shared" si="36"/>
        <v>109</v>
      </c>
      <c r="M110" s="1">
        <v>176</v>
      </c>
      <c r="N110" s="45">
        <f t="shared" si="37"/>
        <v>-5</v>
      </c>
      <c r="O110" s="35">
        <v>19</v>
      </c>
    </row>
    <row r="111" spans="1:15" outlineLevel="1" x14ac:dyDescent="0.2">
      <c r="A111" s="16" t="s">
        <v>33</v>
      </c>
      <c r="B111" s="35">
        <v>6</v>
      </c>
      <c r="C111" s="35">
        <v>2</v>
      </c>
      <c r="D111" s="1">
        <v>172</v>
      </c>
      <c r="E111" s="1">
        <v>162</v>
      </c>
      <c r="F111" s="1">
        <v>175</v>
      </c>
      <c r="G111" s="1">
        <v>167</v>
      </c>
      <c r="H111" s="18">
        <v>0</v>
      </c>
      <c r="I111" s="1">
        <f t="shared" si="33"/>
        <v>514</v>
      </c>
      <c r="J111" s="1">
        <f t="shared" si="34"/>
        <v>175</v>
      </c>
      <c r="K111" s="1">
        <f t="shared" si="35"/>
        <v>171</v>
      </c>
      <c r="L111" s="22">
        <f t="shared" si="36"/>
        <v>109</v>
      </c>
      <c r="M111" s="45">
        <v>177</v>
      </c>
      <c r="N111" s="45">
        <f t="shared" si="37"/>
        <v>-6</v>
      </c>
      <c r="O111" s="35">
        <v>19</v>
      </c>
    </row>
    <row r="112" spans="1:15" s="68" customFormat="1" outlineLevel="1" x14ac:dyDescent="0.2">
      <c r="A112" s="63" t="s">
        <v>22</v>
      </c>
      <c r="B112" s="67">
        <v>2</v>
      </c>
      <c r="C112" s="67">
        <v>1</v>
      </c>
      <c r="D112" s="66">
        <v>156</v>
      </c>
      <c r="E112" s="66">
        <v>159</v>
      </c>
      <c r="F112" s="66">
        <v>171</v>
      </c>
      <c r="G112" s="66">
        <v>134</v>
      </c>
      <c r="H112" s="65">
        <v>8</v>
      </c>
      <c r="I112" s="66">
        <f t="shared" si="33"/>
        <v>510</v>
      </c>
      <c r="J112" s="66">
        <f t="shared" si="34"/>
        <v>179</v>
      </c>
      <c r="K112" s="66">
        <f t="shared" si="35"/>
        <v>170</v>
      </c>
      <c r="L112" s="67">
        <f t="shared" si="36"/>
        <v>111</v>
      </c>
      <c r="M112" s="66">
        <v>147</v>
      </c>
      <c r="N112" s="76">
        <f t="shared" si="37"/>
        <v>23</v>
      </c>
      <c r="O112" s="67">
        <v>14</v>
      </c>
    </row>
    <row r="113" spans="1:15" outlineLevel="1" x14ac:dyDescent="0.2">
      <c r="A113" s="16" t="s">
        <v>44</v>
      </c>
      <c r="B113" s="35">
        <v>1</v>
      </c>
      <c r="C113" s="35">
        <v>2</v>
      </c>
      <c r="D113" s="1">
        <v>140</v>
      </c>
      <c r="E113" s="1">
        <v>168</v>
      </c>
      <c r="F113" s="1">
        <v>158</v>
      </c>
      <c r="G113" s="1">
        <v>179</v>
      </c>
      <c r="H113" s="18">
        <v>0</v>
      </c>
      <c r="I113" s="1">
        <f t="shared" si="33"/>
        <v>505</v>
      </c>
      <c r="J113" s="1">
        <f t="shared" si="34"/>
        <v>179</v>
      </c>
      <c r="K113" s="1">
        <f t="shared" si="35"/>
        <v>168</v>
      </c>
      <c r="L113" s="35">
        <f t="shared" si="36"/>
        <v>112</v>
      </c>
      <c r="M113" s="20">
        <v>300</v>
      </c>
      <c r="N113" s="44">
        <f t="shared" si="37"/>
        <v>-132</v>
      </c>
      <c r="O113" s="35">
        <v>12</v>
      </c>
    </row>
    <row r="114" spans="1:15" outlineLevel="1" x14ac:dyDescent="0.2">
      <c r="A114" s="16" t="s">
        <v>35</v>
      </c>
      <c r="B114" s="35">
        <v>3</v>
      </c>
      <c r="C114" s="35">
        <v>1</v>
      </c>
      <c r="D114" s="1">
        <v>142</v>
      </c>
      <c r="E114" s="1">
        <v>152</v>
      </c>
      <c r="F114" s="1">
        <v>192</v>
      </c>
      <c r="G114" s="1">
        <v>154</v>
      </c>
      <c r="H114" s="18">
        <v>0</v>
      </c>
      <c r="I114" s="1">
        <f t="shared" si="33"/>
        <v>498</v>
      </c>
      <c r="J114" s="1">
        <f t="shared" si="34"/>
        <v>192</v>
      </c>
      <c r="K114" s="1">
        <f t="shared" si="35"/>
        <v>166</v>
      </c>
      <c r="L114" s="35">
        <f t="shared" si="36"/>
        <v>113</v>
      </c>
      <c r="M114" s="20">
        <v>151</v>
      </c>
      <c r="N114" s="44">
        <f t="shared" si="37"/>
        <v>15</v>
      </c>
      <c r="O114" s="35">
        <v>10</v>
      </c>
    </row>
    <row r="115" spans="1:15" s="68" customFormat="1" outlineLevel="1" x14ac:dyDescent="0.2">
      <c r="A115" s="63" t="s">
        <v>42</v>
      </c>
      <c r="B115" s="67">
        <v>4</v>
      </c>
      <c r="C115" s="67">
        <v>2</v>
      </c>
      <c r="D115" s="66">
        <v>148</v>
      </c>
      <c r="E115" s="66">
        <v>129</v>
      </c>
      <c r="F115" s="66">
        <v>175</v>
      </c>
      <c r="G115" s="66">
        <v>117</v>
      </c>
      <c r="H115" s="65">
        <v>0</v>
      </c>
      <c r="I115" s="66">
        <f t="shared" si="33"/>
        <v>452</v>
      </c>
      <c r="J115" s="66">
        <f t="shared" si="34"/>
        <v>175</v>
      </c>
      <c r="K115" s="66">
        <f t="shared" si="35"/>
        <v>151</v>
      </c>
      <c r="L115" s="67">
        <f t="shared" si="36"/>
        <v>114</v>
      </c>
      <c r="M115" s="93">
        <v>300</v>
      </c>
      <c r="N115" s="76">
        <f t="shared" si="37"/>
        <v>-149</v>
      </c>
      <c r="O115" s="67">
        <v>8</v>
      </c>
    </row>
    <row r="116" spans="1:15" outlineLevel="1" x14ac:dyDescent="0.2">
      <c r="A116" s="16" t="s">
        <v>19</v>
      </c>
      <c r="B116" s="35">
        <v>4</v>
      </c>
      <c r="C116" s="35">
        <v>1</v>
      </c>
      <c r="D116" s="1">
        <v>148</v>
      </c>
      <c r="E116" s="1">
        <v>109</v>
      </c>
      <c r="F116" s="1">
        <v>148</v>
      </c>
      <c r="G116" s="1">
        <v>136</v>
      </c>
      <c r="H116" s="18">
        <v>0</v>
      </c>
      <c r="I116" s="1">
        <f t="shared" si="33"/>
        <v>432</v>
      </c>
      <c r="J116" s="1">
        <f t="shared" si="34"/>
        <v>148</v>
      </c>
      <c r="K116" s="1">
        <f t="shared" si="35"/>
        <v>144</v>
      </c>
      <c r="L116" s="35">
        <f t="shared" si="36"/>
        <v>115</v>
      </c>
      <c r="M116" s="1">
        <v>151</v>
      </c>
      <c r="N116" s="20">
        <f t="shared" si="37"/>
        <v>-7</v>
      </c>
      <c r="O116" s="35">
        <v>6</v>
      </c>
    </row>
    <row r="117" spans="1:15" s="68" customFormat="1" outlineLevel="1" x14ac:dyDescent="0.2">
      <c r="A117" s="63" t="s">
        <v>24</v>
      </c>
      <c r="B117" s="67">
        <v>2</v>
      </c>
      <c r="C117" s="67">
        <v>2</v>
      </c>
      <c r="D117" s="66">
        <v>122</v>
      </c>
      <c r="E117" s="66">
        <v>138</v>
      </c>
      <c r="F117" s="66">
        <v>112</v>
      </c>
      <c r="G117" s="66">
        <v>138</v>
      </c>
      <c r="H117" s="65">
        <v>8</v>
      </c>
      <c r="I117" s="66">
        <f t="shared" si="33"/>
        <v>422</v>
      </c>
      <c r="J117" s="66">
        <f t="shared" si="34"/>
        <v>146</v>
      </c>
      <c r="K117" s="66">
        <f t="shared" si="35"/>
        <v>141</v>
      </c>
      <c r="L117" s="67">
        <f t="shared" si="36"/>
        <v>116</v>
      </c>
      <c r="M117" s="65">
        <v>177</v>
      </c>
      <c r="N117" s="76">
        <f t="shared" si="37"/>
        <v>-36</v>
      </c>
      <c r="O117" s="67">
        <v>4</v>
      </c>
    </row>
    <row r="118" spans="1:15" outlineLevel="1" x14ac:dyDescent="0.2">
      <c r="A118" s="16" t="s">
        <v>43</v>
      </c>
      <c r="B118" s="35">
        <v>5</v>
      </c>
      <c r="C118" s="35">
        <v>2</v>
      </c>
      <c r="D118" s="1">
        <v>100</v>
      </c>
      <c r="E118" s="1">
        <v>125</v>
      </c>
      <c r="F118" s="1">
        <v>136</v>
      </c>
      <c r="G118" s="1">
        <v>152</v>
      </c>
      <c r="H118" s="18">
        <v>0</v>
      </c>
      <c r="I118" s="1">
        <f t="shared" si="33"/>
        <v>413</v>
      </c>
      <c r="J118" s="1">
        <f t="shared" si="34"/>
        <v>152</v>
      </c>
      <c r="K118" s="1">
        <f t="shared" si="35"/>
        <v>138</v>
      </c>
      <c r="L118" s="35">
        <f t="shared" si="36"/>
        <v>117</v>
      </c>
      <c r="M118" s="20">
        <v>300</v>
      </c>
      <c r="N118" s="44">
        <f t="shared" si="37"/>
        <v>-162</v>
      </c>
      <c r="O118" s="35">
        <v>2</v>
      </c>
    </row>
    <row r="119" spans="1:15" outlineLevel="1" x14ac:dyDescent="0.2">
      <c r="A119" s="16" t="s">
        <v>45</v>
      </c>
      <c r="B119" s="35">
        <v>6</v>
      </c>
      <c r="C119" s="35">
        <v>1</v>
      </c>
      <c r="D119" s="35">
        <v>95</v>
      </c>
      <c r="E119" s="35">
        <v>157</v>
      </c>
      <c r="F119" s="35">
        <v>108</v>
      </c>
      <c r="G119" s="35">
        <v>105</v>
      </c>
      <c r="H119" s="18">
        <v>0</v>
      </c>
      <c r="I119" s="1">
        <f t="shared" si="33"/>
        <v>370</v>
      </c>
      <c r="J119" s="1">
        <f t="shared" si="34"/>
        <v>157</v>
      </c>
      <c r="K119" s="1">
        <f t="shared" si="35"/>
        <v>123</v>
      </c>
      <c r="L119" s="35">
        <f t="shared" si="36"/>
        <v>118</v>
      </c>
      <c r="M119" s="20">
        <v>300</v>
      </c>
      <c r="N119" s="44">
        <f t="shared" si="37"/>
        <v>-177</v>
      </c>
      <c r="O119" s="35">
        <v>1</v>
      </c>
    </row>
    <row r="120" spans="1:15" x14ac:dyDescent="0.2">
      <c r="A120" s="106" t="s">
        <v>57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7"/>
      <c r="O120" s="107"/>
    </row>
    <row r="121" spans="1:15" outlineLevel="1" x14ac:dyDescent="0.2">
      <c r="A121" s="32" t="s">
        <v>6</v>
      </c>
      <c r="B121" s="32" t="s">
        <v>10</v>
      </c>
      <c r="C121" s="32" t="s">
        <v>11</v>
      </c>
      <c r="D121" s="32" t="s">
        <v>3</v>
      </c>
      <c r="E121" s="32" t="s">
        <v>4</v>
      </c>
      <c r="F121" s="32" t="s">
        <v>5</v>
      </c>
      <c r="G121" s="32" t="s">
        <v>14</v>
      </c>
      <c r="H121" s="32" t="s">
        <v>7</v>
      </c>
      <c r="I121" s="32" t="s">
        <v>1</v>
      </c>
      <c r="J121" s="32" t="s">
        <v>13</v>
      </c>
      <c r="K121" s="32" t="s">
        <v>0</v>
      </c>
      <c r="L121" s="32" t="s">
        <v>9</v>
      </c>
      <c r="M121" s="26" t="s">
        <v>68</v>
      </c>
      <c r="N121" s="49" t="s">
        <v>67</v>
      </c>
      <c r="O121" s="104" t="s">
        <v>15</v>
      </c>
    </row>
    <row r="122" spans="1:15" outlineLevel="1" x14ac:dyDescent="0.2">
      <c r="A122" s="7" t="s">
        <v>29</v>
      </c>
      <c r="B122" s="22">
        <v>5</v>
      </c>
      <c r="C122" s="22">
        <v>2</v>
      </c>
      <c r="D122" s="1">
        <v>140</v>
      </c>
      <c r="E122" s="1">
        <v>190</v>
      </c>
      <c r="F122" s="1">
        <v>201</v>
      </c>
      <c r="G122" s="1">
        <v>223</v>
      </c>
      <c r="H122" s="1">
        <v>0</v>
      </c>
      <c r="I122" s="1">
        <f t="shared" ref="I122:I132" si="38">SUM(D122:G122)+H122*3-MIN(D122:G122)</f>
        <v>614</v>
      </c>
      <c r="J122" s="1">
        <f t="shared" ref="J122:J132" si="39">MAX(D122:G122)+H122</f>
        <v>223</v>
      </c>
      <c r="K122" s="1">
        <f t="shared" ref="K122:K132" si="40">ROUND(I122/3,0)</f>
        <v>205</v>
      </c>
      <c r="L122" s="22">
        <f>IF(ROW()=2,1,IF(K121=K122,L121,ROW()-1))</f>
        <v>121</v>
      </c>
      <c r="M122" s="45">
        <v>187</v>
      </c>
      <c r="N122" s="45">
        <f t="shared" ref="N122:N132" si="41">K122-M122</f>
        <v>18</v>
      </c>
      <c r="O122" s="22">
        <v>25</v>
      </c>
    </row>
    <row r="123" spans="1:15" outlineLevel="1" x14ac:dyDescent="0.2">
      <c r="A123" s="7" t="s">
        <v>37</v>
      </c>
      <c r="B123" s="22">
        <v>2</v>
      </c>
      <c r="C123" s="22">
        <v>3</v>
      </c>
      <c r="D123" s="1">
        <v>193</v>
      </c>
      <c r="E123" s="1">
        <v>156</v>
      </c>
      <c r="F123" s="1">
        <v>194</v>
      </c>
      <c r="G123" s="1">
        <v>202</v>
      </c>
      <c r="H123" s="1">
        <v>0</v>
      </c>
      <c r="I123" s="1">
        <f t="shared" si="38"/>
        <v>589</v>
      </c>
      <c r="J123" s="1">
        <f t="shared" si="39"/>
        <v>202</v>
      </c>
      <c r="K123" s="1">
        <f t="shared" si="40"/>
        <v>196</v>
      </c>
      <c r="L123" s="22">
        <f t="shared" ref="L123:L132" si="42">IF(ROW()=2,1,IF(K122=K123,L122,ROW()-1))</f>
        <v>122</v>
      </c>
      <c r="M123" s="1">
        <v>171</v>
      </c>
      <c r="N123" s="50">
        <f t="shared" si="41"/>
        <v>25</v>
      </c>
      <c r="O123" s="22">
        <v>22</v>
      </c>
    </row>
    <row r="124" spans="1:15" outlineLevel="1" x14ac:dyDescent="0.2">
      <c r="A124" s="7" t="s">
        <v>28</v>
      </c>
      <c r="B124" s="22">
        <v>6</v>
      </c>
      <c r="C124" s="22">
        <v>1</v>
      </c>
      <c r="D124" s="1">
        <v>189</v>
      </c>
      <c r="E124" s="48">
        <v>226</v>
      </c>
      <c r="F124" s="1">
        <v>147</v>
      </c>
      <c r="G124" s="1">
        <v>154</v>
      </c>
      <c r="H124" s="1">
        <v>0</v>
      </c>
      <c r="I124" s="1">
        <f t="shared" si="38"/>
        <v>569</v>
      </c>
      <c r="J124" s="1">
        <f t="shared" si="39"/>
        <v>226</v>
      </c>
      <c r="K124" s="1">
        <f t="shared" si="40"/>
        <v>190</v>
      </c>
      <c r="L124" s="22">
        <f t="shared" si="42"/>
        <v>123</v>
      </c>
      <c r="M124" s="1">
        <v>169</v>
      </c>
      <c r="N124" s="45">
        <f t="shared" si="41"/>
        <v>21</v>
      </c>
      <c r="O124" s="22">
        <v>19</v>
      </c>
    </row>
    <row r="125" spans="1:15" outlineLevel="1" x14ac:dyDescent="0.2">
      <c r="A125" s="7" t="s">
        <v>46</v>
      </c>
      <c r="B125" s="22">
        <v>3</v>
      </c>
      <c r="C125" s="22">
        <v>1</v>
      </c>
      <c r="D125" s="1">
        <v>165</v>
      </c>
      <c r="E125" s="1">
        <v>158</v>
      </c>
      <c r="F125" s="1">
        <v>205</v>
      </c>
      <c r="G125" s="1">
        <v>181</v>
      </c>
      <c r="H125" s="1">
        <v>0</v>
      </c>
      <c r="I125" s="1">
        <f t="shared" si="38"/>
        <v>551</v>
      </c>
      <c r="J125" s="1">
        <f t="shared" si="39"/>
        <v>205</v>
      </c>
      <c r="K125" s="1">
        <f t="shared" si="40"/>
        <v>184</v>
      </c>
      <c r="L125" s="22">
        <f t="shared" si="42"/>
        <v>124</v>
      </c>
      <c r="M125" s="45">
        <v>300</v>
      </c>
      <c r="N125" s="45">
        <f t="shared" si="41"/>
        <v>-116</v>
      </c>
      <c r="O125" s="22">
        <v>16</v>
      </c>
    </row>
    <row r="126" spans="1:15" outlineLevel="1" x14ac:dyDescent="0.2">
      <c r="A126" s="7" t="s">
        <v>40</v>
      </c>
      <c r="B126" s="22">
        <v>4</v>
      </c>
      <c r="C126" s="22">
        <v>1</v>
      </c>
      <c r="D126" s="1">
        <v>192</v>
      </c>
      <c r="E126" s="1">
        <v>161</v>
      </c>
      <c r="F126" s="1">
        <v>118</v>
      </c>
      <c r="G126" s="1">
        <v>175</v>
      </c>
      <c r="H126" s="1">
        <v>0</v>
      </c>
      <c r="I126" s="1">
        <f t="shared" si="38"/>
        <v>528</v>
      </c>
      <c r="J126" s="1">
        <f t="shared" si="39"/>
        <v>192</v>
      </c>
      <c r="K126" s="1">
        <f t="shared" si="40"/>
        <v>176</v>
      </c>
      <c r="L126" s="22">
        <f t="shared" si="42"/>
        <v>125</v>
      </c>
      <c r="M126" s="45">
        <v>166</v>
      </c>
      <c r="N126" s="45">
        <f t="shared" si="41"/>
        <v>10</v>
      </c>
      <c r="O126" s="22">
        <v>14</v>
      </c>
    </row>
    <row r="127" spans="1:15" s="68" customFormat="1" outlineLevel="1" x14ac:dyDescent="0.2">
      <c r="A127" s="95" t="s">
        <v>34</v>
      </c>
      <c r="B127" s="96">
        <v>2</v>
      </c>
      <c r="C127" s="96">
        <v>2</v>
      </c>
      <c r="D127" s="97">
        <v>163</v>
      </c>
      <c r="E127" s="97">
        <v>149</v>
      </c>
      <c r="F127" s="97">
        <v>155</v>
      </c>
      <c r="G127" s="97">
        <v>175</v>
      </c>
      <c r="H127" s="97">
        <v>8</v>
      </c>
      <c r="I127" s="97">
        <f t="shared" si="38"/>
        <v>517</v>
      </c>
      <c r="J127" s="97">
        <f t="shared" si="39"/>
        <v>183</v>
      </c>
      <c r="K127" s="97">
        <f t="shared" si="40"/>
        <v>172</v>
      </c>
      <c r="L127" s="96">
        <f t="shared" si="42"/>
        <v>126</v>
      </c>
      <c r="M127" s="98">
        <v>178</v>
      </c>
      <c r="N127" s="98">
        <f t="shared" si="41"/>
        <v>-6</v>
      </c>
      <c r="O127" s="96">
        <v>12</v>
      </c>
    </row>
    <row r="128" spans="1:15" outlineLevel="1" x14ac:dyDescent="0.2">
      <c r="A128" s="7" t="s">
        <v>30</v>
      </c>
      <c r="B128" s="22">
        <v>6</v>
      </c>
      <c r="C128" s="22">
        <v>2</v>
      </c>
      <c r="D128" s="1">
        <v>189</v>
      </c>
      <c r="E128" s="1">
        <v>162</v>
      </c>
      <c r="F128" s="1">
        <v>138</v>
      </c>
      <c r="G128" s="1">
        <v>91</v>
      </c>
      <c r="H128" s="1">
        <v>0</v>
      </c>
      <c r="I128" s="1">
        <f t="shared" si="38"/>
        <v>489</v>
      </c>
      <c r="J128" s="1">
        <f t="shared" si="39"/>
        <v>189</v>
      </c>
      <c r="K128" s="1">
        <f t="shared" si="40"/>
        <v>163</v>
      </c>
      <c r="L128" s="22">
        <f t="shared" si="42"/>
        <v>127</v>
      </c>
      <c r="M128" s="45">
        <v>152</v>
      </c>
      <c r="N128" s="45">
        <f t="shared" si="41"/>
        <v>11</v>
      </c>
      <c r="O128" s="22">
        <v>10</v>
      </c>
    </row>
    <row r="129" spans="1:15" outlineLevel="1" x14ac:dyDescent="0.2">
      <c r="A129" s="7" t="s">
        <v>19</v>
      </c>
      <c r="B129" s="22">
        <v>4</v>
      </c>
      <c r="C129" s="22">
        <v>2</v>
      </c>
      <c r="D129" s="1">
        <v>157</v>
      </c>
      <c r="E129" s="1">
        <v>165</v>
      </c>
      <c r="F129" s="1">
        <v>158</v>
      </c>
      <c r="G129" s="1">
        <v>156</v>
      </c>
      <c r="H129" s="1">
        <v>0</v>
      </c>
      <c r="I129" s="1">
        <f t="shared" si="38"/>
        <v>480</v>
      </c>
      <c r="J129" s="1">
        <f t="shared" si="39"/>
        <v>165</v>
      </c>
      <c r="K129" s="1">
        <f t="shared" si="40"/>
        <v>160</v>
      </c>
      <c r="L129" s="22">
        <f t="shared" si="42"/>
        <v>128</v>
      </c>
      <c r="M129" s="1">
        <v>144</v>
      </c>
      <c r="N129" s="45">
        <f t="shared" si="41"/>
        <v>16</v>
      </c>
      <c r="O129" s="22">
        <v>8</v>
      </c>
    </row>
    <row r="130" spans="1:15" s="68" customFormat="1" outlineLevel="1" x14ac:dyDescent="0.2">
      <c r="A130" s="69" t="s">
        <v>24</v>
      </c>
      <c r="B130" s="70">
        <v>2</v>
      </c>
      <c r="C130" s="70">
        <v>1</v>
      </c>
      <c r="D130" s="66">
        <v>138</v>
      </c>
      <c r="E130" s="66">
        <v>134</v>
      </c>
      <c r="F130" s="66">
        <v>134</v>
      </c>
      <c r="G130" s="66">
        <v>129</v>
      </c>
      <c r="H130" s="66">
        <v>8</v>
      </c>
      <c r="I130" s="66">
        <f t="shared" si="38"/>
        <v>430</v>
      </c>
      <c r="J130" s="66">
        <f t="shared" si="39"/>
        <v>146</v>
      </c>
      <c r="K130" s="66">
        <f t="shared" si="40"/>
        <v>143</v>
      </c>
      <c r="L130" s="70">
        <f t="shared" si="42"/>
        <v>129</v>
      </c>
      <c r="M130" s="66">
        <v>141</v>
      </c>
      <c r="N130" s="93">
        <f t="shared" si="41"/>
        <v>2</v>
      </c>
      <c r="O130" s="70">
        <v>6</v>
      </c>
    </row>
    <row r="131" spans="1:15" s="68" customFormat="1" outlineLevel="1" x14ac:dyDescent="0.2">
      <c r="A131" s="69" t="s">
        <v>42</v>
      </c>
      <c r="B131" s="70">
        <v>3</v>
      </c>
      <c r="C131" s="70">
        <v>2</v>
      </c>
      <c r="D131" s="66">
        <v>128</v>
      </c>
      <c r="E131" s="66">
        <v>133</v>
      </c>
      <c r="F131" s="66">
        <v>139</v>
      </c>
      <c r="G131" s="66">
        <v>134</v>
      </c>
      <c r="H131" s="66">
        <v>8</v>
      </c>
      <c r="I131" s="66">
        <f t="shared" si="38"/>
        <v>430</v>
      </c>
      <c r="J131" s="66">
        <f t="shared" si="39"/>
        <v>147</v>
      </c>
      <c r="K131" s="66">
        <f t="shared" si="40"/>
        <v>143</v>
      </c>
      <c r="L131" s="70">
        <f t="shared" si="42"/>
        <v>129</v>
      </c>
      <c r="M131" s="94">
        <v>151</v>
      </c>
      <c r="N131" s="94">
        <f t="shared" si="41"/>
        <v>-8</v>
      </c>
      <c r="O131" s="70">
        <v>6</v>
      </c>
    </row>
    <row r="132" spans="1:15" outlineLevel="1" x14ac:dyDescent="0.2">
      <c r="A132" s="7" t="s">
        <v>43</v>
      </c>
      <c r="B132" s="22">
        <v>5</v>
      </c>
      <c r="C132" s="22">
        <v>1</v>
      </c>
      <c r="D132" s="1">
        <v>99</v>
      </c>
      <c r="E132" s="1">
        <v>111</v>
      </c>
      <c r="F132" s="1">
        <v>148</v>
      </c>
      <c r="G132" s="1">
        <v>145</v>
      </c>
      <c r="H132" s="1">
        <v>0</v>
      </c>
      <c r="I132" s="1">
        <f t="shared" si="38"/>
        <v>404</v>
      </c>
      <c r="J132" s="1">
        <f t="shared" si="39"/>
        <v>148</v>
      </c>
      <c r="K132" s="1">
        <f t="shared" si="40"/>
        <v>135</v>
      </c>
      <c r="L132" s="22">
        <f t="shared" si="42"/>
        <v>131</v>
      </c>
      <c r="M132" s="45">
        <v>138</v>
      </c>
      <c r="N132" s="45">
        <f t="shared" si="41"/>
        <v>-3</v>
      </c>
      <c r="O132" s="22">
        <v>4</v>
      </c>
    </row>
    <row r="133" spans="1:15" x14ac:dyDescent="0.2">
      <c r="A133" s="106" t="s">
        <v>58</v>
      </c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7"/>
      <c r="O133" s="107"/>
    </row>
    <row r="134" spans="1:15" outlineLevel="1" x14ac:dyDescent="0.2">
      <c r="A134" s="33" t="s">
        <v>6</v>
      </c>
      <c r="B134" s="33" t="s">
        <v>10</v>
      </c>
      <c r="C134" s="33" t="s">
        <v>11</v>
      </c>
      <c r="D134" s="33" t="s">
        <v>3</v>
      </c>
      <c r="E134" s="33" t="s">
        <v>4</v>
      </c>
      <c r="F134" s="33" t="s">
        <v>5</v>
      </c>
      <c r="G134" s="33" t="s">
        <v>14</v>
      </c>
      <c r="H134" s="33" t="s">
        <v>7</v>
      </c>
      <c r="I134" s="33" t="s">
        <v>1</v>
      </c>
      <c r="J134" s="33" t="s">
        <v>13</v>
      </c>
      <c r="K134" s="33" t="s">
        <v>0</v>
      </c>
      <c r="L134" s="33" t="s">
        <v>9</v>
      </c>
      <c r="M134" s="26" t="s">
        <v>68</v>
      </c>
      <c r="N134" s="49" t="s">
        <v>67</v>
      </c>
      <c r="O134" s="105" t="s">
        <v>15</v>
      </c>
    </row>
    <row r="135" spans="1:15" outlineLevel="1" x14ac:dyDescent="0.2">
      <c r="A135" s="16" t="s">
        <v>37</v>
      </c>
      <c r="B135" s="19">
        <v>3</v>
      </c>
      <c r="C135" s="19">
        <v>2</v>
      </c>
      <c r="D135" s="18">
        <v>171</v>
      </c>
      <c r="E135" s="18">
        <v>128</v>
      </c>
      <c r="F135" s="48">
        <v>196</v>
      </c>
      <c r="G135" s="18">
        <v>188</v>
      </c>
      <c r="H135" s="18">
        <v>0</v>
      </c>
      <c r="I135" s="18">
        <f t="shared" ref="I135:I147" si="43">SUM(D135:G135)+H135*3-MIN(D135:G135)</f>
        <v>555</v>
      </c>
      <c r="J135" s="1">
        <f t="shared" ref="J135:J147" si="44">MAX(D135:G135)+H135</f>
        <v>196</v>
      </c>
      <c r="K135" s="1">
        <f t="shared" ref="K135:K147" si="45">ROUND(I135/3,0)</f>
        <v>185</v>
      </c>
      <c r="L135" s="22">
        <f t="shared" ref="L135:L147" si="46">IF(ROW()=2,1,IF(K134=K135,L134,ROW()-1))</f>
        <v>134</v>
      </c>
      <c r="M135" s="45">
        <v>196</v>
      </c>
      <c r="N135" s="45">
        <f t="shared" ref="N135:N147" si="47">K135-M135</f>
        <v>-11</v>
      </c>
      <c r="O135" s="22">
        <v>25</v>
      </c>
    </row>
    <row r="136" spans="1:15" s="68" customFormat="1" outlineLevel="1" x14ac:dyDescent="0.2">
      <c r="A136" s="63" t="s">
        <v>20</v>
      </c>
      <c r="B136" s="64">
        <v>5</v>
      </c>
      <c r="C136" s="64">
        <v>1</v>
      </c>
      <c r="D136" s="65">
        <v>188</v>
      </c>
      <c r="E136" s="65">
        <v>124</v>
      </c>
      <c r="F136" s="65">
        <v>164</v>
      </c>
      <c r="G136" s="65">
        <v>146</v>
      </c>
      <c r="H136" s="65">
        <v>8</v>
      </c>
      <c r="I136" s="65">
        <f t="shared" si="43"/>
        <v>522</v>
      </c>
      <c r="J136" s="66">
        <f t="shared" si="44"/>
        <v>196</v>
      </c>
      <c r="K136" s="66">
        <f t="shared" si="45"/>
        <v>174</v>
      </c>
      <c r="L136" s="70">
        <f t="shared" si="46"/>
        <v>135</v>
      </c>
      <c r="M136" s="94">
        <v>167</v>
      </c>
      <c r="N136" s="102">
        <f t="shared" si="47"/>
        <v>7</v>
      </c>
      <c r="O136" s="70">
        <v>22</v>
      </c>
    </row>
    <row r="137" spans="1:15" outlineLevel="1" x14ac:dyDescent="0.2">
      <c r="A137" s="16" t="s">
        <v>46</v>
      </c>
      <c r="B137" s="19">
        <v>2</v>
      </c>
      <c r="C137" s="19">
        <v>3</v>
      </c>
      <c r="D137" s="18">
        <v>142</v>
      </c>
      <c r="E137" s="18">
        <v>180</v>
      </c>
      <c r="F137" s="18">
        <v>159</v>
      </c>
      <c r="G137" s="18">
        <v>174</v>
      </c>
      <c r="H137" s="18">
        <v>0</v>
      </c>
      <c r="I137" s="18">
        <f t="shared" si="43"/>
        <v>513</v>
      </c>
      <c r="J137" s="1">
        <f t="shared" si="44"/>
        <v>180</v>
      </c>
      <c r="K137" s="1">
        <f t="shared" si="45"/>
        <v>171</v>
      </c>
      <c r="L137" s="22">
        <f t="shared" si="46"/>
        <v>136</v>
      </c>
      <c r="M137" s="45">
        <v>184</v>
      </c>
      <c r="N137" s="45">
        <f t="shared" si="47"/>
        <v>-13</v>
      </c>
      <c r="O137" s="22">
        <v>19</v>
      </c>
    </row>
    <row r="138" spans="1:15" outlineLevel="1" x14ac:dyDescent="0.2">
      <c r="A138" s="16" t="s">
        <v>32</v>
      </c>
      <c r="B138" s="19">
        <v>2</v>
      </c>
      <c r="C138" s="19">
        <v>1</v>
      </c>
      <c r="D138" s="18">
        <v>156</v>
      </c>
      <c r="E138" s="18">
        <v>131</v>
      </c>
      <c r="F138" s="18">
        <v>173</v>
      </c>
      <c r="G138" s="18">
        <v>174</v>
      </c>
      <c r="H138" s="18">
        <v>0</v>
      </c>
      <c r="I138" s="18">
        <f t="shared" si="43"/>
        <v>503</v>
      </c>
      <c r="J138" s="1">
        <f t="shared" si="44"/>
        <v>174</v>
      </c>
      <c r="K138" s="1">
        <f t="shared" si="45"/>
        <v>168</v>
      </c>
      <c r="L138" s="22">
        <f t="shared" si="46"/>
        <v>137</v>
      </c>
      <c r="M138" s="45">
        <v>177</v>
      </c>
      <c r="N138" s="45">
        <f t="shared" si="47"/>
        <v>-9</v>
      </c>
      <c r="O138" s="22">
        <v>16</v>
      </c>
    </row>
    <row r="139" spans="1:15" s="68" customFormat="1" outlineLevel="1" x14ac:dyDescent="0.2">
      <c r="A139" s="63" t="s">
        <v>18</v>
      </c>
      <c r="B139" s="64">
        <v>4</v>
      </c>
      <c r="C139" s="64">
        <v>3</v>
      </c>
      <c r="D139" s="65">
        <v>161</v>
      </c>
      <c r="E139" s="65">
        <v>120</v>
      </c>
      <c r="F139" s="65">
        <v>160</v>
      </c>
      <c r="G139" s="65">
        <v>156</v>
      </c>
      <c r="H139" s="65">
        <v>8</v>
      </c>
      <c r="I139" s="65">
        <f t="shared" si="43"/>
        <v>501</v>
      </c>
      <c r="J139" s="66">
        <f t="shared" si="44"/>
        <v>169</v>
      </c>
      <c r="K139" s="66">
        <f t="shared" si="45"/>
        <v>167</v>
      </c>
      <c r="L139" s="70">
        <f t="shared" si="46"/>
        <v>138</v>
      </c>
      <c r="M139" s="94">
        <v>177</v>
      </c>
      <c r="N139" s="94">
        <f t="shared" si="47"/>
        <v>-10</v>
      </c>
      <c r="O139" s="70">
        <v>14</v>
      </c>
    </row>
    <row r="140" spans="1:15" s="68" customFormat="1" outlineLevel="1" x14ac:dyDescent="0.2">
      <c r="A140" s="63" t="s">
        <v>22</v>
      </c>
      <c r="B140" s="64">
        <v>6</v>
      </c>
      <c r="C140" s="64">
        <v>2</v>
      </c>
      <c r="D140" s="65">
        <v>135</v>
      </c>
      <c r="E140" s="65">
        <v>168</v>
      </c>
      <c r="F140" s="65">
        <v>148</v>
      </c>
      <c r="G140" s="65">
        <v>153</v>
      </c>
      <c r="H140" s="65">
        <v>8</v>
      </c>
      <c r="I140" s="65">
        <f t="shared" si="43"/>
        <v>493</v>
      </c>
      <c r="J140" s="66">
        <f t="shared" si="44"/>
        <v>176</v>
      </c>
      <c r="K140" s="66">
        <f t="shared" si="45"/>
        <v>164</v>
      </c>
      <c r="L140" s="70">
        <f t="shared" si="46"/>
        <v>139</v>
      </c>
      <c r="M140" s="66">
        <v>170</v>
      </c>
      <c r="N140" s="94">
        <f t="shared" si="47"/>
        <v>-6</v>
      </c>
      <c r="O140" s="70">
        <v>12</v>
      </c>
    </row>
    <row r="141" spans="1:15" outlineLevel="1" x14ac:dyDescent="0.2">
      <c r="A141" s="16" t="s">
        <v>40</v>
      </c>
      <c r="B141" s="19">
        <v>6</v>
      </c>
      <c r="C141" s="19">
        <v>1</v>
      </c>
      <c r="D141" s="18">
        <v>150</v>
      </c>
      <c r="E141" s="18">
        <v>168</v>
      </c>
      <c r="F141" s="18">
        <v>173</v>
      </c>
      <c r="G141" s="18">
        <v>122</v>
      </c>
      <c r="H141" s="18">
        <v>0</v>
      </c>
      <c r="I141" s="18">
        <f t="shared" si="43"/>
        <v>491</v>
      </c>
      <c r="J141" s="1">
        <f t="shared" si="44"/>
        <v>173</v>
      </c>
      <c r="K141" s="1">
        <f t="shared" si="45"/>
        <v>164</v>
      </c>
      <c r="L141" s="22">
        <f t="shared" si="46"/>
        <v>139</v>
      </c>
      <c r="M141" s="45">
        <v>176</v>
      </c>
      <c r="N141" s="45">
        <f t="shared" si="47"/>
        <v>-12</v>
      </c>
      <c r="O141" s="22">
        <v>12</v>
      </c>
    </row>
    <row r="142" spans="1:15" outlineLevel="1" x14ac:dyDescent="0.2">
      <c r="A142" s="16" t="s">
        <v>29</v>
      </c>
      <c r="B142" s="19">
        <v>4</v>
      </c>
      <c r="C142" s="19">
        <v>1</v>
      </c>
      <c r="D142" s="18">
        <v>153</v>
      </c>
      <c r="E142" s="18">
        <v>159</v>
      </c>
      <c r="F142" s="18">
        <v>162</v>
      </c>
      <c r="G142" s="18">
        <v>157</v>
      </c>
      <c r="H142" s="18">
        <v>0</v>
      </c>
      <c r="I142" s="18">
        <f t="shared" si="43"/>
        <v>478</v>
      </c>
      <c r="J142" s="1">
        <f t="shared" si="44"/>
        <v>162</v>
      </c>
      <c r="K142" s="1">
        <f t="shared" si="45"/>
        <v>159</v>
      </c>
      <c r="L142" s="22">
        <f t="shared" si="46"/>
        <v>141</v>
      </c>
      <c r="M142" s="45">
        <v>205</v>
      </c>
      <c r="N142" s="45">
        <f t="shared" si="47"/>
        <v>-46</v>
      </c>
      <c r="O142" s="22">
        <v>8</v>
      </c>
    </row>
    <row r="143" spans="1:15" outlineLevel="1" x14ac:dyDescent="0.2">
      <c r="A143" s="16" t="s">
        <v>19</v>
      </c>
      <c r="B143" s="19">
        <v>4</v>
      </c>
      <c r="C143" s="19">
        <v>2</v>
      </c>
      <c r="D143" s="18">
        <v>120</v>
      </c>
      <c r="E143" s="18">
        <v>156</v>
      </c>
      <c r="F143" s="18">
        <v>136</v>
      </c>
      <c r="G143" s="18">
        <v>170</v>
      </c>
      <c r="H143" s="18">
        <v>0</v>
      </c>
      <c r="I143" s="18">
        <f t="shared" si="43"/>
        <v>462</v>
      </c>
      <c r="J143" s="1">
        <f t="shared" si="44"/>
        <v>170</v>
      </c>
      <c r="K143" s="1">
        <f t="shared" si="45"/>
        <v>154</v>
      </c>
      <c r="L143" s="22">
        <f t="shared" si="46"/>
        <v>142</v>
      </c>
      <c r="M143" s="45">
        <v>160</v>
      </c>
      <c r="N143" s="45">
        <f t="shared" si="47"/>
        <v>-6</v>
      </c>
      <c r="O143" s="22">
        <v>6</v>
      </c>
    </row>
    <row r="144" spans="1:15" outlineLevel="1" x14ac:dyDescent="0.2">
      <c r="A144" s="16" t="s">
        <v>30</v>
      </c>
      <c r="B144" s="19">
        <v>3</v>
      </c>
      <c r="C144" s="19">
        <v>1</v>
      </c>
      <c r="D144" s="18">
        <v>138</v>
      </c>
      <c r="E144" s="18">
        <v>118</v>
      </c>
      <c r="F144" s="18">
        <v>143</v>
      </c>
      <c r="G144" s="18">
        <v>155</v>
      </c>
      <c r="H144" s="18">
        <v>0</v>
      </c>
      <c r="I144" s="18">
        <f t="shared" si="43"/>
        <v>436</v>
      </c>
      <c r="J144" s="1">
        <f t="shared" si="44"/>
        <v>155</v>
      </c>
      <c r="K144" s="1">
        <f t="shared" si="45"/>
        <v>145</v>
      </c>
      <c r="L144" s="22">
        <f t="shared" si="46"/>
        <v>143</v>
      </c>
      <c r="M144" s="45">
        <v>163</v>
      </c>
      <c r="N144" s="45">
        <f t="shared" si="47"/>
        <v>-18</v>
      </c>
      <c r="O144" s="22">
        <v>4</v>
      </c>
    </row>
    <row r="145" spans="1:15" outlineLevel="1" x14ac:dyDescent="0.2">
      <c r="A145" s="16" t="s">
        <v>43</v>
      </c>
      <c r="B145" s="19">
        <v>2</v>
      </c>
      <c r="C145" s="19">
        <v>1</v>
      </c>
      <c r="D145" s="18">
        <v>105</v>
      </c>
      <c r="E145" s="18">
        <v>179</v>
      </c>
      <c r="F145" s="18">
        <v>133</v>
      </c>
      <c r="G145" s="18">
        <v>114</v>
      </c>
      <c r="H145" s="18">
        <v>0</v>
      </c>
      <c r="I145" s="18">
        <f t="shared" si="43"/>
        <v>426</v>
      </c>
      <c r="J145" s="1">
        <f t="shared" si="44"/>
        <v>179</v>
      </c>
      <c r="K145" s="1">
        <f t="shared" si="45"/>
        <v>142</v>
      </c>
      <c r="L145" s="22">
        <f t="shared" si="46"/>
        <v>144</v>
      </c>
      <c r="M145" s="45">
        <v>135</v>
      </c>
      <c r="N145" s="45">
        <f t="shared" si="47"/>
        <v>7</v>
      </c>
      <c r="O145" s="22">
        <v>2</v>
      </c>
    </row>
    <row r="146" spans="1:15" outlineLevel="1" x14ac:dyDescent="0.2">
      <c r="A146" s="16" t="s">
        <v>47</v>
      </c>
      <c r="B146" s="19">
        <v>5</v>
      </c>
      <c r="C146" s="19">
        <v>2</v>
      </c>
      <c r="D146" s="19">
        <v>129</v>
      </c>
      <c r="E146" s="19">
        <v>97</v>
      </c>
      <c r="F146" s="19">
        <v>105</v>
      </c>
      <c r="G146" s="19">
        <v>0</v>
      </c>
      <c r="H146" s="18">
        <v>0</v>
      </c>
      <c r="I146" s="18">
        <f t="shared" si="43"/>
        <v>331</v>
      </c>
      <c r="J146" s="18">
        <f t="shared" si="44"/>
        <v>129</v>
      </c>
      <c r="K146" s="18">
        <f t="shared" si="45"/>
        <v>110</v>
      </c>
      <c r="L146" s="35">
        <f t="shared" si="46"/>
        <v>145</v>
      </c>
      <c r="M146" s="19">
        <v>300</v>
      </c>
      <c r="N146" s="19">
        <f t="shared" si="47"/>
        <v>-190</v>
      </c>
      <c r="O146" s="19">
        <v>1</v>
      </c>
    </row>
    <row r="147" spans="1:15" outlineLevel="1" x14ac:dyDescent="0.2">
      <c r="A147" s="16" t="s">
        <v>48</v>
      </c>
      <c r="B147" s="19">
        <v>5</v>
      </c>
      <c r="C147" s="19">
        <v>3</v>
      </c>
      <c r="D147" s="19">
        <v>88</v>
      </c>
      <c r="E147" s="19">
        <v>134</v>
      </c>
      <c r="F147" s="19">
        <v>127</v>
      </c>
      <c r="G147" s="19">
        <v>0</v>
      </c>
      <c r="H147" s="18">
        <v>0</v>
      </c>
      <c r="I147" s="18">
        <f t="shared" si="43"/>
        <v>349</v>
      </c>
      <c r="J147" s="18">
        <f t="shared" si="44"/>
        <v>134</v>
      </c>
      <c r="K147" s="18">
        <f t="shared" si="45"/>
        <v>116</v>
      </c>
      <c r="L147" s="35">
        <f t="shared" si="46"/>
        <v>146</v>
      </c>
      <c r="M147" s="19">
        <v>300</v>
      </c>
      <c r="N147" s="19">
        <f t="shared" si="47"/>
        <v>-184</v>
      </c>
      <c r="O147" s="19">
        <v>0</v>
      </c>
    </row>
    <row r="148" spans="1:15" x14ac:dyDescent="0.2">
      <c r="A148" s="106" t="s">
        <v>59</v>
      </c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7"/>
      <c r="O148" s="107"/>
    </row>
    <row r="149" spans="1:15" outlineLevel="1" x14ac:dyDescent="0.2">
      <c r="A149" s="33" t="s">
        <v>6</v>
      </c>
      <c r="B149" s="33" t="s">
        <v>10</v>
      </c>
      <c r="C149" s="33" t="s">
        <v>11</v>
      </c>
      <c r="D149" s="33" t="s">
        <v>3</v>
      </c>
      <c r="E149" s="33" t="s">
        <v>4</v>
      </c>
      <c r="F149" s="33" t="s">
        <v>5</v>
      </c>
      <c r="G149" s="33" t="s">
        <v>14</v>
      </c>
      <c r="H149" s="33" t="s">
        <v>7</v>
      </c>
      <c r="I149" s="33" t="s">
        <v>1</v>
      </c>
      <c r="J149" s="33" t="s">
        <v>13</v>
      </c>
      <c r="K149" s="33" t="s">
        <v>0</v>
      </c>
      <c r="L149" s="33" t="s">
        <v>9</v>
      </c>
      <c r="M149" s="26" t="s">
        <v>68</v>
      </c>
      <c r="N149" s="49" t="s">
        <v>67</v>
      </c>
      <c r="O149" s="105" t="s">
        <v>15</v>
      </c>
    </row>
    <row r="150" spans="1:15" outlineLevel="1" x14ac:dyDescent="0.2">
      <c r="A150" s="16" t="s">
        <v>46</v>
      </c>
      <c r="B150" s="35">
        <v>3</v>
      </c>
      <c r="C150" s="35">
        <v>4</v>
      </c>
      <c r="D150" s="1">
        <v>194</v>
      </c>
      <c r="E150" s="1">
        <v>184</v>
      </c>
      <c r="F150" s="48">
        <v>209</v>
      </c>
      <c r="G150" s="1">
        <v>206</v>
      </c>
      <c r="H150" s="18">
        <v>0</v>
      </c>
      <c r="I150" s="1">
        <f t="shared" ref="I150:I161" si="48">SUM(D150:G150)+H150*3-MIN(D150:G150)</f>
        <v>609</v>
      </c>
      <c r="J150" s="1">
        <f t="shared" ref="J150:J161" si="49">MAX(D150:G150)+H150</f>
        <v>209</v>
      </c>
      <c r="K150" s="1">
        <f t="shared" ref="K150:K161" si="50">ROUND(I150/3,0)</f>
        <v>203</v>
      </c>
      <c r="L150" s="22">
        <f>IF(ROW()=2,1,IF(K149=K150,L149,ROW()-1))</f>
        <v>149</v>
      </c>
      <c r="M150" s="45">
        <v>171</v>
      </c>
      <c r="N150" s="50">
        <f t="shared" ref="N150:N161" si="51">K150-M150</f>
        <v>32</v>
      </c>
      <c r="O150" s="35">
        <v>25</v>
      </c>
    </row>
    <row r="151" spans="1:15" outlineLevel="1" x14ac:dyDescent="0.2">
      <c r="A151" s="16" t="s">
        <v>21</v>
      </c>
      <c r="B151" s="35">
        <v>5</v>
      </c>
      <c r="C151" s="35">
        <v>1</v>
      </c>
      <c r="D151" s="1">
        <v>207</v>
      </c>
      <c r="E151" s="1">
        <v>183</v>
      </c>
      <c r="F151" s="1">
        <v>157</v>
      </c>
      <c r="G151" s="1">
        <v>157</v>
      </c>
      <c r="H151" s="18">
        <v>0</v>
      </c>
      <c r="I151" s="1">
        <f t="shared" si="48"/>
        <v>547</v>
      </c>
      <c r="J151" s="1">
        <f t="shared" si="49"/>
        <v>207</v>
      </c>
      <c r="K151" s="1">
        <f t="shared" si="50"/>
        <v>182</v>
      </c>
      <c r="L151" s="35">
        <f t="shared" ref="L151:L161" si="52">IF(ROW()=2,1,IF(K150=K151,L150,ROW()-1))</f>
        <v>150</v>
      </c>
      <c r="M151" s="1">
        <v>185</v>
      </c>
      <c r="N151" s="44">
        <f t="shared" si="51"/>
        <v>-3</v>
      </c>
      <c r="O151" s="35">
        <v>22</v>
      </c>
    </row>
    <row r="152" spans="1:15" outlineLevel="1" x14ac:dyDescent="0.2">
      <c r="A152" s="16" t="s">
        <v>29</v>
      </c>
      <c r="B152" s="35">
        <v>4</v>
      </c>
      <c r="C152" s="35">
        <v>2</v>
      </c>
      <c r="D152" s="1">
        <v>185</v>
      </c>
      <c r="E152" s="1">
        <v>137</v>
      </c>
      <c r="F152" s="1">
        <v>147</v>
      </c>
      <c r="G152" s="1">
        <v>193</v>
      </c>
      <c r="H152" s="18">
        <v>0</v>
      </c>
      <c r="I152" s="1">
        <f t="shared" si="48"/>
        <v>525</v>
      </c>
      <c r="J152" s="1">
        <f t="shared" si="49"/>
        <v>193</v>
      </c>
      <c r="K152" s="1">
        <f t="shared" si="50"/>
        <v>175</v>
      </c>
      <c r="L152" s="35">
        <f t="shared" si="52"/>
        <v>151</v>
      </c>
      <c r="M152" s="20">
        <v>159</v>
      </c>
      <c r="N152" s="44">
        <f t="shared" si="51"/>
        <v>16</v>
      </c>
      <c r="O152" s="35">
        <v>19</v>
      </c>
    </row>
    <row r="153" spans="1:15" outlineLevel="1" x14ac:dyDescent="0.2">
      <c r="A153" s="16" t="s">
        <v>19</v>
      </c>
      <c r="B153" s="35">
        <v>3</v>
      </c>
      <c r="C153" s="35">
        <v>3</v>
      </c>
      <c r="D153" s="1">
        <v>188</v>
      </c>
      <c r="E153" s="1">
        <v>135</v>
      </c>
      <c r="F153" s="1">
        <v>163</v>
      </c>
      <c r="G153" s="1">
        <v>171</v>
      </c>
      <c r="H153" s="18">
        <v>0</v>
      </c>
      <c r="I153" s="1">
        <f t="shared" si="48"/>
        <v>522</v>
      </c>
      <c r="J153" s="1">
        <f t="shared" si="49"/>
        <v>188</v>
      </c>
      <c r="K153" s="1">
        <f t="shared" si="50"/>
        <v>174</v>
      </c>
      <c r="L153" s="35">
        <f t="shared" si="52"/>
        <v>152</v>
      </c>
      <c r="M153" s="1">
        <v>154</v>
      </c>
      <c r="N153" s="44">
        <f t="shared" si="51"/>
        <v>20</v>
      </c>
      <c r="O153" s="35">
        <v>16</v>
      </c>
    </row>
    <row r="154" spans="1:15" s="68" customFormat="1" outlineLevel="1" x14ac:dyDescent="0.2">
      <c r="A154" s="63" t="s">
        <v>20</v>
      </c>
      <c r="B154" s="67">
        <v>2</v>
      </c>
      <c r="C154" s="67">
        <v>2</v>
      </c>
      <c r="D154" s="66">
        <v>160</v>
      </c>
      <c r="E154" s="66">
        <v>176</v>
      </c>
      <c r="F154" s="66">
        <v>150</v>
      </c>
      <c r="G154" s="66">
        <v>148</v>
      </c>
      <c r="H154" s="65">
        <v>8</v>
      </c>
      <c r="I154" s="66">
        <f t="shared" si="48"/>
        <v>510</v>
      </c>
      <c r="J154" s="66">
        <f t="shared" si="49"/>
        <v>184</v>
      </c>
      <c r="K154" s="66">
        <f t="shared" si="50"/>
        <v>170</v>
      </c>
      <c r="L154" s="67">
        <f t="shared" si="52"/>
        <v>153</v>
      </c>
      <c r="M154" s="93">
        <v>174</v>
      </c>
      <c r="N154" s="76">
        <f t="shared" si="51"/>
        <v>-4</v>
      </c>
      <c r="O154" s="67">
        <v>14</v>
      </c>
    </row>
    <row r="155" spans="1:15" outlineLevel="1" x14ac:dyDescent="0.2">
      <c r="A155" s="16" t="s">
        <v>31</v>
      </c>
      <c r="B155" s="35">
        <v>4</v>
      </c>
      <c r="C155" s="35">
        <v>1</v>
      </c>
      <c r="D155" s="1">
        <v>144</v>
      </c>
      <c r="E155" s="1">
        <v>166</v>
      </c>
      <c r="F155" s="1">
        <v>166</v>
      </c>
      <c r="G155" s="1">
        <v>159</v>
      </c>
      <c r="H155" s="18">
        <v>0</v>
      </c>
      <c r="I155" s="1">
        <f t="shared" si="48"/>
        <v>491</v>
      </c>
      <c r="J155" s="1">
        <f t="shared" si="49"/>
        <v>166</v>
      </c>
      <c r="K155" s="1">
        <f t="shared" si="50"/>
        <v>164</v>
      </c>
      <c r="L155" s="35">
        <f t="shared" si="52"/>
        <v>154</v>
      </c>
      <c r="M155" s="1">
        <v>177</v>
      </c>
      <c r="N155" s="44">
        <f t="shared" si="51"/>
        <v>-13</v>
      </c>
      <c r="O155" s="35">
        <v>12</v>
      </c>
    </row>
    <row r="156" spans="1:15" outlineLevel="1" x14ac:dyDescent="0.2">
      <c r="A156" s="16" t="s">
        <v>40</v>
      </c>
      <c r="B156" s="35">
        <v>5</v>
      </c>
      <c r="C156" s="35">
        <v>2</v>
      </c>
      <c r="D156" s="1">
        <v>159</v>
      </c>
      <c r="E156" s="1">
        <v>147</v>
      </c>
      <c r="F156" s="1">
        <v>158</v>
      </c>
      <c r="G156" s="1">
        <v>163</v>
      </c>
      <c r="H156" s="18">
        <v>0</v>
      </c>
      <c r="I156" s="1">
        <f t="shared" si="48"/>
        <v>480</v>
      </c>
      <c r="J156" s="1">
        <f t="shared" si="49"/>
        <v>163</v>
      </c>
      <c r="K156" s="1">
        <f t="shared" si="50"/>
        <v>160</v>
      </c>
      <c r="L156" s="35">
        <f t="shared" si="52"/>
        <v>155</v>
      </c>
      <c r="M156" s="20">
        <v>164</v>
      </c>
      <c r="N156" s="44">
        <f t="shared" si="51"/>
        <v>-4</v>
      </c>
      <c r="O156" s="35">
        <v>10</v>
      </c>
    </row>
    <row r="157" spans="1:15" s="68" customFormat="1" outlineLevel="1" x14ac:dyDescent="0.2">
      <c r="A157" s="63" t="s">
        <v>27</v>
      </c>
      <c r="B157" s="67">
        <v>2</v>
      </c>
      <c r="C157" s="67">
        <v>1</v>
      </c>
      <c r="D157" s="66">
        <v>143</v>
      </c>
      <c r="E157" s="66">
        <v>134</v>
      </c>
      <c r="F157" s="66">
        <v>158</v>
      </c>
      <c r="G157" s="66">
        <v>149</v>
      </c>
      <c r="H157" s="65">
        <v>8</v>
      </c>
      <c r="I157" s="66">
        <f t="shared" si="48"/>
        <v>474</v>
      </c>
      <c r="J157" s="66">
        <f t="shared" si="49"/>
        <v>166</v>
      </c>
      <c r="K157" s="66">
        <f t="shared" si="50"/>
        <v>158</v>
      </c>
      <c r="L157" s="67">
        <f t="shared" si="52"/>
        <v>156</v>
      </c>
      <c r="M157" s="66">
        <v>153</v>
      </c>
      <c r="N157" s="76">
        <f t="shared" si="51"/>
        <v>5</v>
      </c>
      <c r="O157" s="67">
        <v>8</v>
      </c>
    </row>
    <row r="158" spans="1:15" outlineLevel="1" x14ac:dyDescent="0.2">
      <c r="A158" s="16" t="s">
        <v>43</v>
      </c>
      <c r="B158" s="35">
        <v>6</v>
      </c>
      <c r="C158" s="35">
        <v>3</v>
      </c>
      <c r="D158" s="1">
        <v>112</v>
      </c>
      <c r="E158" s="1">
        <v>156</v>
      </c>
      <c r="F158" s="1">
        <v>119</v>
      </c>
      <c r="G158" s="1">
        <v>160</v>
      </c>
      <c r="H158" s="18">
        <v>0</v>
      </c>
      <c r="I158" s="1">
        <f t="shared" si="48"/>
        <v>435</v>
      </c>
      <c r="J158" s="1">
        <f t="shared" si="49"/>
        <v>160</v>
      </c>
      <c r="K158" s="1">
        <f t="shared" si="50"/>
        <v>145</v>
      </c>
      <c r="L158" s="35">
        <f t="shared" si="52"/>
        <v>157</v>
      </c>
      <c r="M158" s="20">
        <v>142</v>
      </c>
      <c r="N158" s="44">
        <f t="shared" si="51"/>
        <v>3</v>
      </c>
      <c r="O158" s="35">
        <v>6</v>
      </c>
    </row>
    <row r="159" spans="1:15" s="68" customFormat="1" outlineLevel="1" x14ac:dyDescent="0.2">
      <c r="A159" s="95" t="s">
        <v>34</v>
      </c>
      <c r="B159" s="96">
        <v>3</v>
      </c>
      <c r="C159" s="96">
        <v>1</v>
      </c>
      <c r="D159" s="97">
        <v>126</v>
      </c>
      <c r="E159" s="97">
        <v>134</v>
      </c>
      <c r="F159" s="97">
        <v>124</v>
      </c>
      <c r="G159" s="97">
        <v>146</v>
      </c>
      <c r="H159" s="97">
        <v>8</v>
      </c>
      <c r="I159" s="97">
        <f t="shared" si="48"/>
        <v>430</v>
      </c>
      <c r="J159" s="97">
        <f t="shared" si="49"/>
        <v>154</v>
      </c>
      <c r="K159" s="97">
        <f t="shared" si="50"/>
        <v>143</v>
      </c>
      <c r="L159" s="96">
        <f t="shared" si="52"/>
        <v>158</v>
      </c>
      <c r="M159" s="98">
        <v>172</v>
      </c>
      <c r="N159" s="98">
        <f t="shared" si="51"/>
        <v>-29</v>
      </c>
      <c r="O159" s="96">
        <v>4</v>
      </c>
    </row>
    <row r="160" spans="1:15" outlineLevel="1" x14ac:dyDescent="0.2">
      <c r="A160" s="16" t="s">
        <v>30</v>
      </c>
      <c r="B160" s="35">
        <v>2</v>
      </c>
      <c r="C160" s="35">
        <v>3</v>
      </c>
      <c r="D160" s="1">
        <v>121</v>
      </c>
      <c r="E160" s="1">
        <v>111</v>
      </c>
      <c r="F160" s="1">
        <v>144</v>
      </c>
      <c r="G160" s="1">
        <v>127</v>
      </c>
      <c r="H160" s="18">
        <v>8</v>
      </c>
      <c r="I160" s="1">
        <f t="shared" si="48"/>
        <v>416</v>
      </c>
      <c r="J160" s="1">
        <f t="shared" si="49"/>
        <v>152</v>
      </c>
      <c r="K160" s="1">
        <f t="shared" si="50"/>
        <v>139</v>
      </c>
      <c r="L160" s="35">
        <f t="shared" si="52"/>
        <v>159</v>
      </c>
      <c r="M160" s="20">
        <v>145</v>
      </c>
      <c r="N160" s="44">
        <f t="shared" si="51"/>
        <v>-6</v>
      </c>
      <c r="O160" s="35">
        <v>2</v>
      </c>
    </row>
    <row r="161" spans="1:15" outlineLevel="1" x14ac:dyDescent="0.2">
      <c r="A161" s="16" t="s">
        <v>47</v>
      </c>
      <c r="B161" s="35">
        <v>6</v>
      </c>
      <c r="C161" s="35">
        <v>1</v>
      </c>
      <c r="D161" s="1">
        <v>102</v>
      </c>
      <c r="E161" s="1">
        <v>97</v>
      </c>
      <c r="F161" s="1">
        <v>96</v>
      </c>
      <c r="G161" s="1">
        <v>74</v>
      </c>
      <c r="H161" s="18">
        <v>0</v>
      </c>
      <c r="I161" s="1">
        <f t="shared" si="48"/>
        <v>295</v>
      </c>
      <c r="J161" s="1">
        <f t="shared" si="49"/>
        <v>102</v>
      </c>
      <c r="K161" s="1">
        <f t="shared" si="50"/>
        <v>98</v>
      </c>
      <c r="L161" s="35">
        <f t="shared" si="52"/>
        <v>160</v>
      </c>
      <c r="M161" s="1">
        <v>110</v>
      </c>
      <c r="N161" s="44">
        <f t="shared" si="51"/>
        <v>-12</v>
      </c>
      <c r="O161" s="35">
        <v>1</v>
      </c>
    </row>
    <row r="162" spans="1:15" x14ac:dyDescent="0.2">
      <c r="A162" s="106" t="s">
        <v>60</v>
      </c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7"/>
      <c r="O162" s="107"/>
    </row>
    <row r="163" spans="1:15" outlineLevel="1" x14ac:dyDescent="0.2">
      <c r="A163" s="26" t="s">
        <v>6</v>
      </c>
      <c r="B163" s="26" t="s">
        <v>61</v>
      </c>
      <c r="C163" s="26" t="s">
        <v>62</v>
      </c>
      <c r="D163" s="26" t="s">
        <v>3</v>
      </c>
      <c r="E163" s="26" t="s">
        <v>4</v>
      </c>
      <c r="F163" s="26" t="s">
        <v>5</v>
      </c>
      <c r="G163" s="26" t="s">
        <v>14</v>
      </c>
      <c r="H163" s="26" t="s">
        <v>7</v>
      </c>
      <c r="I163" s="26" t="s">
        <v>1</v>
      </c>
      <c r="J163" s="26" t="s">
        <v>13</v>
      </c>
      <c r="K163" s="26" t="s">
        <v>0</v>
      </c>
      <c r="L163" s="26" t="s">
        <v>9</v>
      </c>
      <c r="M163" s="26" t="s">
        <v>68</v>
      </c>
      <c r="N163" s="49" t="s">
        <v>67</v>
      </c>
      <c r="O163" s="49" t="s">
        <v>15</v>
      </c>
    </row>
    <row r="164" spans="1:15" outlineLevel="1" x14ac:dyDescent="0.2">
      <c r="A164" s="7" t="s">
        <v>25</v>
      </c>
      <c r="B164" s="22">
        <v>5</v>
      </c>
      <c r="C164" s="22">
        <v>4</v>
      </c>
      <c r="D164" s="1">
        <v>156</v>
      </c>
      <c r="E164" s="1">
        <v>183</v>
      </c>
      <c r="F164" s="48">
        <v>209</v>
      </c>
      <c r="G164" s="43"/>
      <c r="H164" s="1">
        <v>0</v>
      </c>
      <c r="I164" s="1">
        <f t="shared" ref="I164:I183" si="53">SUM(D164:F164)+H164*2-MIN(D164:F164)</f>
        <v>392</v>
      </c>
      <c r="J164" s="1">
        <f t="shared" ref="J164:J183" si="54">MAX(D164:F164)+H164</f>
        <v>209</v>
      </c>
      <c r="K164" s="1">
        <f t="shared" ref="K164:K183" si="55">ROUND(I164/2,0)</f>
        <v>196</v>
      </c>
      <c r="L164" s="22">
        <f t="shared" ref="L164:L183" si="56">IF(ROW()=2,1,IF(K163=K164,L163,ROW()-1))</f>
        <v>163</v>
      </c>
      <c r="M164" s="45">
        <v>141</v>
      </c>
      <c r="N164" s="50">
        <f t="shared" ref="N164:N183" si="57">K164-M164</f>
        <v>55</v>
      </c>
      <c r="O164" s="35">
        <v>25</v>
      </c>
    </row>
    <row r="165" spans="1:15" s="68" customFormat="1" outlineLevel="1" x14ac:dyDescent="0.2">
      <c r="A165" s="69" t="s">
        <v>22</v>
      </c>
      <c r="B165" s="70">
        <v>3</v>
      </c>
      <c r="C165" s="70">
        <v>3</v>
      </c>
      <c r="D165" s="66">
        <v>151</v>
      </c>
      <c r="E165" s="66">
        <v>165</v>
      </c>
      <c r="F165" s="66">
        <v>201</v>
      </c>
      <c r="G165" s="71"/>
      <c r="H165" s="66">
        <v>8</v>
      </c>
      <c r="I165" s="66">
        <f t="shared" si="53"/>
        <v>382</v>
      </c>
      <c r="J165" s="66">
        <f t="shared" si="54"/>
        <v>209</v>
      </c>
      <c r="K165" s="66">
        <f t="shared" si="55"/>
        <v>191</v>
      </c>
      <c r="L165" s="70">
        <f t="shared" si="56"/>
        <v>164</v>
      </c>
      <c r="M165" s="66">
        <v>164</v>
      </c>
      <c r="N165" s="94">
        <f t="shared" si="57"/>
        <v>27</v>
      </c>
      <c r="O165" s="67">
        <v>22</v>
      </c>
    </row>
    <row r="166" spans="1:15" outlineLevel="1" x14ac:dyDescent="0.2">
      <c r="A166" s="7" t="s">
        <v>21</v>
      </c>
      <c r="B166" s="22">
        <v>2</v>
      </c>
      <c r="C166" s="22">
        <v>2</v>
      </c>
      <c r="D166" s="1">
        <v>168</v>
      </c>
      <c r="E166" s="1">
        <v>205</v>
      </c>
      <c r="F166" s="1">
        <v>173</v>
      </c>
      <c r="G166" s="43"/>
      <c r="H166" s="1">
        <v>0</v>
      </c>
      <c r="I166" s="1">
        <f t="shared" si="53"/>
        <v>378</v>
      </c>
      <c r="J166" s="1">
        <f t="shared" si="54"/>
        <v>205</v>
      </c>
      <c r="K166" s="1">
        <f t="shared" si="55"/>
        <v>189</v>
      </c>
      <c r="L166" s="22">
        <f t="shared" si="56"/>
        <v>165</v>
      </c>
      <c r="M166" s="1">
        <v>182</v>
      </c>
      <c r="N166" s="45">
        <f t="shared" si="57"/>
        <v>7</v>
      </c>
      <c r="O166" s="35">
        <v>19</v>
      </c>
    </row>
    <row r="167" spans="1:15" outlineLevel="1" x14ac:dyDescent="0.2">
      <c r="A167" s="7" t="s">
        <v>32</v>
      </c>
      <c r="B167" s="22">
        <v>5</v>
      </c>
      <c r="C167" s="22">
        <v>2</v>
      </c>
      <c r="D167" s="1">
        <v>209</v>
      </c>
      <c r="E167" s="1">
        <v>154</v>
      </c>
      <c r="F167" s="1">
        <v>169</v>
      </c>
      <c r="G167" s="43"/>
      <c r="H167" s="1">
        <v>0</v>
      </c>
      <c r="I167" s="1">
        <f t="shared" si="53"/>
        <v>378</v>
      </c>
      <c r="J167" s="1">
        <f t="shared" si="54"/>
        <v>209</v>
      </c>
      <c r="K167" s="1">
        <f t="shared" si="55"/>
        <v>189</v>
      </c>
      <c r="L167" s="22">
        <f t="shared" si="56"/>
        <v>165</v>
      </c>
      <c r="M167" s="45">
        <v>300</v>
      </c>
      <c r="N167" s="45">
        <f t="shared" si="57"/>
        <v>-111</v>
      </c>
      <c r="O167" s="35">
        <v>19</v>
      </c>
    </row>
    <row r="168" spans="1:15" s="68" customFormat="1" outlineLevel="1" x14ac:dyDescent="0.2">
      <c r="A168" s="95" t="s">
        <v>34</v>
      </c>
      <c r="B168" s="96">
        <v>2</v>
      </c>
      <c r="C168" s="96">
        <v>3</v>
      </c>
      <c r="D168" s="97">
        <v>161</v>
      </c>
      <c r="E168" s="97">
        <v>163</v>
      </c>
      <c r="F168" s="97">
        <v>185</v>
      </c>
      <c r="G168" s="95"/>
      <c r="H168" s="97">
        <v>8</v>
      </c>
      <c r="I168" s="97">
        <f t="shared" si="53"/>
        <v>364</v>
      </c>
      <c r="J168" s="97">
        <f t="shared" si="54"/>
        <v>193</v>
      </c>
      <c r="K168" s="97">
        <f t="shared" si="55"/>
        <v>182</v>
      </c>
      <c r="L168" s="96">
        <f t="shared" si="56"/>
        <v>167</v>
      </c>
      <c r="M168" s="98">
        <v>143</v>
      </c>
      <c r="N168" s="98">
        <f t="shared" si="57"/>
        <v>39</v>
      </c>
      <c r="O168" s="96">
        <v>14</v>
      </c>
    </row>
    <row r="169" spans="1:15" s="68" customFormat="1" outlineLevel="1" x14ac:dyDescent="0.2">
      <c r="A169" s="69" t="s">
        <v>20</v>
      </c>
      <c r="B169" s="70">
        <v>2</v>
      </c>
      <c r="C169" s="70">
        <v>1</v>
      </c>
      <c r="D169" s="66">
        <v>139</v>
      </c>
      <c r="E169" s="66">
        <v>143</v>
      </c>
      <c r="F169" s="66">
        <v>200</v>
      </c>
      <c r="G169" s="71"/>
      <c r="H169" s="66">
        <v>8</v>
      </c>
      <c r="I169" s="66">
        <f t="shared" si="53"/>
        <v>359</v>
      </c>
      <c r="J169" s="66">
        <f t="shared" si="54"/>
        <v>208</v>
      </c>
      <c r="K169" s="66">
        <f t="shared" si="55"/>
        <v>180</v>
      </c>
      <c r="L169" s="70">
        <f t="shared" si="56"/>
        <v>168</v>
      </c>
      <c r="M169" s="94">
        <v>170</v>
      </c>
      <c r="N169" s="94">
        <f t="shared" si="57"/>
        <v>10</v>
      </c>
      <c r="O169" s="67">
        <v>12</v>
      </c>
    </row>
    <row r="170" spans="1:15" outlineLevel="1" x14ac:dyDescent="0.2">
      <c r="A170" s="7" t="s">
        <v>63</v>
      </c>
      <c r="B170" s="22">
        <v>5</v>
      </c>
      <c r="C170" s="22">
        <v>3</v>
      </c>
      <c r="D170" s="1">
        <v>156</v>
      </c>
      <c r="E170" s="1">
        <v>189</v>
      </c>
      <c r="F170" s="1">
        <v>169</v>
      </c>
      <c r="G170" s="43"/>
      <c r="H170" s="1">
        <v>0</v>
      </c>
      <c r="I170" s="1">
        <f t="shared" si="53"/>
        <v>358</v>
      </c>
      <c r="J170" s="1">
        <f t="shared" si="54"/>
        <v>189</v>
      </c>
      <c r="K170" s="1">
        <f t="shared" si="55"/>
        <v>179</v>
      </c>
      <c r="L170" s="22">
        <f t="shared" si="56"/>
        <v>169</v>
      </c>
      <c r="M170" s="45">
        <v>300</v>
      </c>
      <c r="N170" s="45">
        <f t="shared" si="57"/>
        <v>-121</v>
      </c>
      <c r="O170" s="35">
        <v>10</v>
      </c>
    </row>
    <row r="171" spans="1:15" outlineLevel="1" x14ac:dyDescent="0.2">
      <c r="A171" s="7" t="s">
        <v>37</v>
      </c>
      <c r="B171" s="22">
        <v>3</v>
      </c>
      <c r="C171" s="22">
        <v>4</v>
      </c>
      <c r="D171" s="1">
        <v>178</v>
      </c>
      <c r="E171" s="1">
        <v>179</v>
      </c>
      <c r="F171" s="1">
        <v>160</v>
      </c>
      <c r="G171" s="43"/>
      <c r="H171" s="1">
        <v>0</v>
      </c>
      <c r="I171" s="1">
        <f t="shared" si="53"/>
        <v>357</v>
      </c>
      <c r="J171" s="1">
        <f t="shared" si="54"/>
        <v>179</v>
      </c>
      <c r="K171" s="1">
        <f t="shared" si="55"/>
        <v>179</v>
      </c>
      <c r="L171" s="22">
        <f t="shared" si="56"/>
        <v>169</v>
      </c>
      <c r="M171" s="1">
        <v>185</v>
      </c>
      <c r="N171" s="45">
        <f t="shared" si="57"/>
        <v>-6</v>
      </c>
      <c r="O171" s="35">
        <v>8</v>
      </c>
    </row>
    <row r="172" spans="1:15" outlineLevel="1" x14ac:dyDescent="0.2">
      <c r="A172" s="7" t="s">
        <v>40</v>
      </c>
      <c r="B172" s="22">
        <v>3</v>
      </c>
      <c r="C172" s="22">
        <v>1</v>
      </c>
      <c r="D172" s="1">
        <v>161</v>
      </c>
      <c r="E172" s="1">
        <v>158</v>
      </c>
      <c r="F172" s="1">
        <v>194</v>
      </c>
      <c r="G172" s="43"/>
      <c r="H172" s="1">
        <v>0</v>
      </c>
      <c r="I172" s="1">
        <f t="shared" si="53"/>
        <v>355</v>
      </c>
      <c r="J172" s="1">
        <f t="shared" si="54"/>
        <v>194</v>
      </c>
      <c r="K172" s="1">
        <f t="shared" si="55"/>
        <v>178</v>
      </c>
      <c r="L172" s="22">
        <f t="shared" si="56"/>
        <v>171</v>
      </c>
      <c r="M172" s="45">
        <v>160</v>
      </c>
      <c r="N172" s="45">
        <f t="shared" si="57"/>
        <v>18</v>
      </c>
      <c r="O172" s="35">
        <v>6</v>
      </c>
    </row>
    <row r="173" spans="1:15" s="68" customFormat="1" outlineLevel="1" x14ac:dyDescent="0.2">
      <c r="A173" s="69" t="s">
        <v>64</v>
      </c>
      <c r="B173" s="70">
        <v>6</v>
      </c>
      <c r="C173" s="70">
        <v>3</v>
      </c>
      <c r="D173" s="66">
        <v>132</v>
      </c>
      <c r="E173" s="66">
        <v>178</v>
      </c>
      <c r="F173" s="66">
        <v>156</v>
      </c>
      <c r="G173" s="71"/>
      <c r="H173" s="66">
        <v>8</v>
      </c>
      <c r="I173" s="66">
        <f t="shared" si="53"/>
        <v>350</v>
      </c>
      <c r="J173" s="66">
        <f t="shared" si="54"/>
        <v>186</v>
      </c>
      <c r="K173" s="66">
        <f t="shared" si="55"/>
        <v>175</v>
      </c>
      <c r="L173" s="70">
        <f t="shared" si="56"/>
        <v>172</v>
      </c>
      <c r="M173" s="94">
        <v>300</v>
      </c>
      <c r="N173" s="94">
        <f t="shared" si="57"/>
        <v>-125</v>
      </c>
      <c r="O173" s="67">
        <v>4</v>
      </c>
    </row>
    <row r="174" spans="1:15" s="68" customFormat="1" outlineLevel="1" x14ac:dyDescent="0.2">
      <c r="A174" s="69" t="s">
        <v>27</v>
      </c>
      <c r="B174" s="70">
        <v>4</v>
      </c>
      <c r="C174" s="70">
        <v>4</v>
      </c>
      <c r="D174" s="66">
        <v>156</v>
      </c>
      <c r="E174" s="66">
        <v>167</v>
      </c>
      <c r="F174" s="66">
        <v>133</v>
      </c>
      <c r="G174" s="71"/>
      <c r="H174" s="66">
        <v>8</v>
      </c>
      <c r="I174" s="66">
        <f t="shared" si="53"/>
        <v>339</v>
      </c>
      <c r="J174" s="66">
        <f t="shared" si="54"/>
        <v>175</v>
      </c>
      <c r="K174" s="66">
        <f t="shared" si="55"/>
        <v>170</v>
      </c>
      <c r="L174" s="70">
        <f t="shared" si="56"/>
        <v>173</v>
      </c>
      <c r="M174" s="66">
        <v>158</v>
      </c>
      <c r="N174" s="94">
        <f t="shared" si="57"/>
        <v>12</v>
      </c>
      <c r="O174" s="67">
        <v>2</v>
      </c>
    </row>
    <row r="175" spans="1:15" outlineLevel="1" x14ac:dyDescent="0.2">
      <c r="A175" s="7" t="s">
        <v>46</v>
      </c>
      <c r="B175" s="22">
        <v>2</v>
      </c>
      <c r="C175" s="22">
        <v>4</v>
      </c>
      <c r="D175" s="1">
        <v>116</v>
      </c>
      <c r="E175" s="1">
        <v>166</v>
      </c>
      <c r="F175" s="1">
        <v>174</v>
      </c>
      <c r="G175" s="43"/>
      <c r="H175" s="1">
        <v>0</v>
      </c>
      <c r="I175" s="1">
        <f t="shared" si="53"/>
        <v>340</v>
      </c>
      <c r="J175" s="1">
        <f t="shared" si="54"/>
        <v>174</v>
      </c>
      <c r="K175" s="1">
        <f t="shared" si="55"/>
        <v>170</v>
      </c>
      <c r="L175" s="22">
        <f t="shared" si="56"/>
        <v>173</v>
      </c>
      <c r="M175" s="45">
        <v>203</v>
      </c>
      <c r="N175" s="45">
        <f t="shared" si="57"/>
        <v>-33</v>
      </c>
      <c r="O175" s="35">
        <v>2</v>
      </c>
    </row>
    <row r="176" spans="1:15" outlineLevel="1" x14ac:dyDescent="0.2">
      <c r="A176" s="7" t="s">
        <v>19</v>
      </c>
      <c r="B176" s="22">
        <v>4</v>
      </c>
      <c r="C176" s="22">
        <v>3</v>
      </c>
      <c r="D176" s="1">
        <v>158</v>
      </c>
      <c r="E176" s="1">
        <v>154</v>
      </c>
      <c r="F176" s="1">
        <v>167</v>
      </c>
      <c r="G176" s="43"/>
      <c r="H176" s="1">
        <v>0</v>
      </c>
      <c r="I176" s="1">
        <f t="shared" si="53"/>
        <v>325</v>
      </c>
      <c r="J176" s="1">
        <f t="shared" si="54"/>
        <v>167</v>
      </c>
      <c r="K176" s="1">
        <f t="shared" si="55"/>
        <v>163</v>
      </c>
      <c r="L176" s="22">
        <f t="shared" si="56"/>
        <v>175</v>
      </c>
      <c r="M176" s="1">
        <v>174</v>
      </c>
      <c r="N176" s="45">
        <f t="shared" si="57"/>
        <v>-11</v>
      </c>
      <c r="O176" s="22">
        <v>0</v>
      </c>
    </row>
    <row r="177" spans="1:15" outlineLevel="1" x14ac:dyDescent="0.2">
      <c r="A177" s="7" t="s">
        <v>47</v>
      </c>
      <c r="B177" s="22">
        <v>6</v>
      </c>
      <c r="C177" s="22">
        <v>1</v>
      </c>
      <c r="D177" s="1">
        <v>156</v>
      </c>
      <c r="E177" s="1">
        <v>92</v>
      </c>
      <c r="F177" s="1">
        <v>158</v>
      </c>
      <c r="G177" s="43"/>
      <c r="H177" s="1">
        <v>0</v>
      </c>
      <c r="I177" s="1">
        <f t="shared" si="53"/>
        <v>314</v>
      </c>
      <c r="J177" s="1">
        <f t="shared" si="54"/>
        <v>158</v>
      </c>
      <c r="K177" s="1">
        <f t="shared" si="55"/>
        <v>157</v>
      </c>
      <c r="L177" s="22">
        <f t="shared" si="56"/>
        <v>176</v>
      </c>
      <c r="M177" s="1">
        <v>98</v>
      </c>
      <c r="N177" s="45">
        <f t="shared" si="57"/>
        <v>59</v>
      </c>
      <c r="O177" s="22">
        <v>0</v>
      </c>
    </row>
    <row r="178" spans="1:15" outlineLevel="1" x14ac:dyDescent="0.2">
      <c r="A178" s="7" t="s">
        <v>23</v>
      </c>
      <c r="B178" s="22">
        <v>4</v>
      </c>
      <c r="C178" s="22">
        <v>1</v>
      </c>
      <c r="D178" s="1">
        <v>160</v>
      </c>
      <c r="E178" s="1">
        <v>137</v>
      </c>
      <c r="F178" s="1">
        <v>142</v>
      </c>
      <c r="G178" s="43"/>
      <c r="H178" s="1">
        <v>0</v>
      </c>
      <c r="I178" s="1">
        <f t="shared" si="53"/>
        <v>302</v>
      </c>
      <c r="J178" s="1">
        <f t="shared" si="54"/>
        <v>160</v>
      </c>
      <c r="K178" s="1">
        <f t="shared" si="55"/>
        <v>151</v>
      </c>
      <c r="L178" s="22">
        <f t="shared" si="56"/>
        <v>177</v>
      </c>
      <c r="M178" s="1">
        <v>136</v>
      </c>
      <c r="N178" s="45">
        <f t="shared" si="57"/>
        <v>15</v>
      </c>
      <c r="O178" s="22">
        <v>0</v>
      </c>
    </row>
    <row r="179" spans="1:15" s="68" customFormat="1" outlineLevel="1" x14ac:dyDescent="0.2">
      <c r="A179" s="69" t="s">
        <v>65</v>
      </c>
      <c r="B179" s="70">
        <v>5</v>
      </c>
      <c r="C179" s="70">
        <v>1</v>
      </c>
      <c r="D179" s="66">
        <v>134</v>
      </c>
      <c r="E179" s="66">
        <v>150</v>
      </c>
      <c r="F179" s="66">
        <v>98</v>
      </c>
      <c r="G179" s="71"/>
      <c r="H179" s="66">
        <v>8</v>
      </c>
      <c r="I179" s="66">
        <f t="shared" si="53"/>
        <v>300</v>
      </c>
      <c r="J179" s="66">
        <f t="shared" si="54"/>
        <v>158</v>
      </c>
      <c r="K179" s="66">
        <f t="shared" si="55"/>
        <v>150</v>
      </c>
      <c r="L179" s="70">
        <f t="shared" si="56"/>
        <v>178</v>
      </c>
      <c r="M179" s="94">
        <v>300</v>
      </c>
      <c r="N179" s="94">
        <f t="shared" si="57"/>
        <v>-150</v>
      </c>
      <c r="O179" s="70">
        <v>0</v>
      </c>
    </row>
    <row r="180" spans="1:15" outlineLevel="1" x14ac:dyDescent="0.2">
      <c r="A180" s="7" t="s">
        <v>43</v>
      </c>
      <c r="B180" s="22">
        <v>4</v>
      </c>
      <c r="C180" s="22">
        <v>2</v>
      </c>
      <c r="D180" s="1">
        <v>147</v>
      </c>
      <c r="E180" s="1">
        <v>134</v>
      </c>
      <c r="F180" s="1">
        <v>146</v>
      </c>
      <c r="G180" s="43"/>
      <c r="H180" s="1">
        <v>0</v>
      </c>
      <c r="I180" s="1">
        <f t="shared" si="53"/>
        <v>293</v>
      </c>
      <c r="J180" s="1">
        <f t="shared" si="54"/>
        <v>147</v>
      </c>
      <c r="K180" s="1">
        <f t="shared" si="55"/>
        <v>147</v>
      </c>
      <c r="L180" s="22">
        <f t="shared" si="56"/>
        <v>179</v>
      </c>
      <c r="M180" s="45">
        <v>145</v>
      </c>
      <c r="N180" s="45">
        <f t="shared" si="57"/>
        <v>2</v>
      </c>
      <c r="O180" s="22">
        <v>0</v>
      </c>
    </row>
    <row r="181" spans="1:15" s="68" customFormat="1" outlineLevel="1" x14ac:dyDescent="0.2">
      <c r="A181" s="69" t="s">
        <v>39</v>
      </c>
      <c r="B181" s="70">
        <v>3</v>
      </c>
      <c r="C181" s="70">
        <v>2</v>
      </c>
      <c r="D181" s="66">
        <v>114</v>
      </c>
      <c r="E181" s="66">
        <v>154</v>
      </c>
      <c r="F181" s="66">
        <v>108</v>
      </c>
      <c r="G181" s="71"/>
      <c r="H181" s="66">
        <v>8</v>
      </c>
      <c r="I181" s="66">
        <f t="shared" si="53"/>
        <v>284</v>
      </c>
      <c r="J181" s="66">
        <f t="shared" si="54"/>
        <v>162</v>
      </c>
      <c r="K181" s="66">
        <f t="shared" si="55"/>
        <v>142</v>
      </c>
      <c r="L181" s="70">
        <f t="shared" si="56"/>
        <v>180</v>
      </c>
      <c r="M181" s="66">
        <v>120</v>
      </c>
      <c r="N181" s="94">
        <f t="shared" si="57"/>
        <v>22</v>
      </c>
      <c r="O181" s="70">
        <v>0</v>
      </c>
    </row>
    <row r="182" spans="1:15" outlineLevel="1" x14ac:dyDescent="0.2">
      <c r="A182" s="7" t="s">
        <v>66</v>
      </c>
      <c r="B182" s="22">
        <v>6</v>
      </c>
      <c r="C182" s="22">
        <v>2</v>
      </c>
      <c r="D182" s="1">
        <v>116</v>
      </c>
      <c r="E182" s="1">
        <v>145</v>
      </c>
      <c r="F182" s="1">
        <v>104</v>
      </c>
      <c r="G182" s="43"/>
      <c r="H182" s="1">
        <v>0</v>
      </c>
      <c r="I182" s="1">
        <f t="shared" si="53"/>
        <v>261</v>
      </c>
      <c r="J182" s="1">
        <f t="shared" si="54"/>
        <v>145</v>
      </c>
      <c r="K182" s="1">
        <f t="shared" si="55"/>
        <v>131</v>
      </c>
      <c r="L182" s="22">
        <f t="shared" si="56"/>
        <v>181</v>
      </c>
      <c r="M182" s="45">
        <v>300</v>
      </c>
      <c r="N182" s="45">
        <f t="shared" si="57"/>
        <v>-169</v>
      </c>
      <c r="O182" s="22">
        <v>0</v>
      </c>
    </row>
    <row r="183" spans="1:15" outlineLevel="1" x14ac:dyDescent="0.2">
      <c r="A183" s="7" t="s">
        <v>31</v>
      </c>
      <c r="B183" s="22">
        <v>6</v>
      </c>
      <c r="C183" s="22">
        <v>4</v>
      </c>
      <c r="D183" s="1">
        <v>129</v>
      </c>
      <c r="E183" s="1">
        <v>116</v>
      </c>
      <c r="F183" s="1">
        <v>111</v>
      </c>
      <c r="G183" s="43"/>
      <c r="H183" s="1">
        <v>0</v>
      </c>
      <c r="I183" s="1">
        <f t="shared" si="53"/>
        <v>245</v>
      </c>
      <c r="J183" s="1">
        <f t="shared" si="54"/>
        <v>129</v>
      </c>
      <c r="K183" s="1">
        <f t="shared" si="55"/>
        <v>123</v>
      </c>
      <c r="L183" s="22">
        <f t="shared" si="56"/>
        <v>182</v>
      </c>
      <c r="M183" s="1">
        <v>164</v>
      </c>
      <c r="N183" s="45">
        <f t="shared" si="57"/>
        <v>-41</v>
      </c>
      <c r="O183" s="22">
        <v>0</v>
      </c>
    </row>
    <row r="187" spans="1:15" ht="13.5" thickBot="1" x14ac:dyDescent="0.25"/>
    <row r="188" spans="1:15" x14ac:dyDescent="0.2">
      <c r="A188" s="10" t="s">
        <v>16</v>
      </c>
      <c r="B188" s="11" t="s">
        <v>15</v>
      </c>
    </row>
    <row r="189" spans="1:15" x14ac:dyDescent="0.2">
      <c r="A189" s="12">
        <v>1</v>
      </c>
      <c r="B189" s="9">
        <v>25</v>
      </c>
    </row>
    <row r="190" spans="1:15" x14ac:dyDescent="0.2">
      <c r="A190" s="12">
        <v>2</v>
      </c>
      <c r="B190" s="9">
        <v>22</v>
      </c>
    </row>
    <row r="191" spans="1:15" x14ac:dyDescent="0.2">
      <c r="A191" s="12">
        <v>3</v>
      </c>
      <c r="B191" s="9">
        <v>19</v>
      </c>
    </row>
    <row r="192" spans="1:15" x14ac:dyDescent="0.2">
      <c r="A192" s="12">
        <v>4</v>
      </c>
      <c r="B192" s="9">
        <v>16</v>
      </c>
    </row>
    <row r="193" spans="1:2" x14ac:dyDescent="0.2">
      <c r="A193" s="12">
        <v>5</v>
      </c>
      <c r="B193" s="9">
        <v>14</v>
      </c>
    </row>
    <row r="194" spans="1:2" x14ac:dyDescent="0.2">
      <c r="A194" s="12">
        <v>6</v>
      </c>
      <c r="B194" s="9">
        <v>12</v>
      </c>
    </row>
    <row r="195" spans="1:2" x14ac:dyDescent="0.2">
      <c r="A195" s="12">
        <v>7</v>
      </c>
      <c r="B195" s="9">
        <v>10</v>
      </c>
    </row>
    <row r="196" spans="1:2" x14ac:dyDescent="0.2">
      <c r="A196" s="12">
        <v>8</v>
      </c>
      <c r="B196" s="9">
        <v>8</v>
      </c>
    </row>
    <row r="197" spans="1:2" x14ac:dyDescent="0.2">
      <c r="A197" s="12">
        <v>9</v>
      </c>
      <c r="B197" s="9">
        <v>6</v>
      </c>
    </row>
    <row r="198" spans="1:2" x14ac:dyDescent="0.2">
      <c r="A198" s="12">
        <v>10</v>
      </c>
      <c r="B198" s="9">
        <v>4</v>
      </c>
    </row>
    <row r="199" spans="1:2" x14ac:dyDescent="0.2">
      <c r="A199" s="12">
        <v>11</v>
      </c>
      <c r="B199" s="9">
        <v>2</v>
      </c>
    </row>
    <row r="200" spans="1:2" ht="13.5" thickBot="1" x14ac:dyDescent="0.25">
      <c r="A200" s="13">
        <v>12</v>
      </c>
      <c r="B200" s="14">
        <v>1</v>
      </c>
    </row>
  </sheetData>
  <mergeCells count="12">
    <mergeCell ref="A1:O1"/>
    <mergeCell ref="A15:O15"/>
    <mergeCell ref="A37:O37"/>
    <mergeCell ref="A53:O53"/>
    <mergeCell ref="A72:O72"/>
    <mergeCell ref="A84:O84"/>
    <mergeCell ref="A95:O95"/>
    <mergeCell ref="A106:O106"/>
    <mergeCell ref="A120:O120"/>
    <mergeCell ref="A133:O133"/>
    <mergeCell ref="A148:O148"/>
    <mergeCell ref="A162:O162"/>
  </mergeCells>
  <phoneticPr fontId="1" type="noConversion"/>
  <pageMargins left="0.75" right="0.75" top="1" bottom="1" header="0.5" footer="0.5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H167" sqref="H167"/>
    </sheetView>
  </sheetViews>
  <sheetFormatPr defaultRowHeight="12.75" x14ac:dyDescent="0.2"/>
  <cols>
    <col min="1" max="1" width="10.140625" style="23" bestFit="1" customWidth="1"/>
    <col min="2" max="2" width="21.42578125" style="23" bestFit="1" customWidth="1"/>
    <col min="3" max="3" width="5.85546875" style="23" customWidth="1"/>
    <col min="4" max="4" width="6.5703125" style="23" customWidth="1"/>
    <col min="5" max="6" width="7.140625" style="23" customWidth="1"/>
    <col min="7" max="7" width="6.28515625" style="23" customWidth="1"/>
    <col min="8" max="8" width="7.140625" style="23" customWidth="1"/>
    <col min="9" max="9" width="5.7109375" style="23" customWidth="1"/>
    <col min="10" max="10" width="8.42578125" style="23" customWidth="1"/>
    <col min="11" max="11" width="6" style="23" customWidth="1"/>
    <col min="12" max="12" width="8.85546875" style="23" customWidth="1"/>
    <col min="13" max="13" width="8.28515625" style="23" customWidth="1"/>
    <col min="14" max="14" width="10.5703125" style="23" bestFit="1" customWidth="1"/>
    <col min="15" max="15" width="9.42578125" style="51" bestFit="1" customWidth="1"/>
    <col min="16" max="16384" width="9.140625" style="23"/>
  </cols>
  <sheetData>
    <row r="1" spans="1:15" s="61" customFormat="1" ht="22.5" x14ac:dyDescent="0.2">
      <c r="A1" s="61" t="s">
        <v>2</v>
      </c>
      <c r="B1" s="61" t="s">
        <v>6</v>
      </c>
      <c r="C1" s="61" t="s">
        <v>10</v>
      </c>
      <c r="D1" s="61" t="s">
        <v>70</v>
      </c>
      <c r="E1" s="61" t="s">
        <v>3</v>
      </c>
      <c r="F1" s="61" t="s">
        <v>4</v>
      </c>
      <c r="G1" s="61" t="s">
        <v>5</v>
      </c>
      <c r="H1" s="61" t="s">
        <v>14</v>
      </c>
      <c r="I1" s="61" t="s">
        <v>71</v>
      </c>
      <c r="J1" s="61" t="s">
        <v>1</v>
      </c>
      <c r="K1" s="61" t="s">
        <v>72</v>
      </c>
      <c r="L1" s="61" t="s">
        <v>73</v>
      </c>
      <c r="M1" s="61" t="s">
        <v>8</v>
      </c>
      <c r="N1" s="61" t="s">
        <v>12</v>
      </c>
      <c r="O1" s="61" t="s">
        <v>15</v>
      </c>
    </row>
    <row r="2" spans="1:15" customFormat="1" x14ac:dyDescent="0.2">
      <c r="A2" s="3">
        <v>41532</v>
      </c>
      <c r="B2" s="7" t="s">
        <v>29</v>
      </c>
      <c r="C2" s="6">
        <v>5</v>
      </c>
      <c r="D2" s="6">
        <v>2</v>
      </c>
      <c r="E2" s="1">
        <v>140</v>
      </c>
      <c r="F2" s="1">
        <v>190</v>
      </c>
      <c r="G2" s="1">
        <v>201</v>
      </c>
      <c r="H2" s="1">
        <v>223</v>
      </c>
      <c r="I2" s="1">
        <v>0</v>
      </c>
      <c r="J2" s="1">
        <f t="shared" ref="J2:J7" si="0">SUM(E2:H2)+I2*3-MIN(E2:H2)</f>
        <v>614</v>
      </c>
      <c r="K2" s="1">
        <f t="shared" ref="K2:K33" si="1">MAX(E2:H2)+I2</f>
        <v>223</v>
      </c>
      <c r="L2" s="37">
        <f t="shared" ref="L2:L7" si="2">ROUND(J2/3,0)</f>
        <v>205</v>
      </c>
      <c r="M2" s="6">
        <v>1</v>
      </c>
      <c r="N2" s="4">
        <f t="shared" ref="N2:N33" si="3">IF(ROW()=2,1,IF(L1=L2,N1,ROW()-1))</f>
        <v>1</v>
      </c>
      <c r="O2" s="6">
        <v>25</v>
      </c>
    </row>
    <row r="3" spans="1:15" x14ac:dyDescent="0.2">
      <c r="A3" s="3">
        <v>41595</v>
      </c>
      <c r="B3" s="16" t="s">
        <v>46</v>
      </c>
      <c r="C3" s="4">
        <v>3</v>
      </c>
      <c r="D3" s="4">
        <v>4</v>
      </c>
      <c r="E3" s="1">
        <v>194</v>
      </c>
      <c r="F3" s="1">
        <v>184</v>
      </c>
      <c r="G3" s="1">
        <v>209</v>
      </c>
      <c r="H3" s="1">
        <v>206</v>
      </c>
      <c r="I3" s="18">
        <v>0</v>
      </c>
      <c r="J3" s="1">
        <f t="shared" si="0"/>
        <v>609</v>
      </c>
      <c r="K3" s="1">
        <f t="shared" si="1"/>
        <v>209</v>
      </c>
      <c r="L3" s="1">
        <f t="shared" si="2"/>
        <v>203</v>
      </c>
      <c r="M3" s="4">
        <v>1</v>
      </c>
      <c r="N3" s="4">
        <f t="shared" si="3"/>
        <v>2</v>
      </c>
      <c r="O3" s="4">
        <v>25</v>
      </c>
    </row>
    <row r="4" spans="1:15" s="30" customFormat="1" x14ac:dyDescent="0.2">
      <c r="A4" s="36">
        <v>41350</v>
      </c>
      <c r="B4" s="16" t="s">
        <v>21</v>
      </c>
      <c r="C4" s="19">
        <v>2</v>
      </c>
      <c r="D4" s="19">
        <v>1</v>
      </c>
      <c r="E4" s="18">
        <v>196</v>
      </c>
      <c r="F4" s="18">
        <v>160</v>
      </c>
      <c r="G4" s="18">
        <v>179</v>
      </c>
      <c r="H4" s="56">
        <v>235</v>
      </c>
      <c r="I4" s="18">
        <v>0</v>
      </c>
      <c r="J4" s="1">
        <f t="shared" si="0"/>
        <v>610</v>
      </c>
      <c r="K4" s="1">
        <f t="shared" si="1"/>
        <v>235</v>
      </c>
      <c r="L4" s="1">
        <f t="shared" si="2"/>
        <v>203</v>
      </c>
      <c r="M4" s="19">
        <v>1</v>
      </c>
      <c r="N4" s="4">
        <f t="shared" si="3"/>
        <v>2</v>
      </c>
      <c r="O4" s="35">
        <v>25</v>
      </c>
    </row>
    <row r="5" spans="1:15" x14ac:dyDescent="0.2">
      <c r="A5" s="36">
        <v>41322</v>
      </c>
      <c r="B5" s="16" t="s">
        <v>21</v>
      </c>
      <c r="C5" s="19">
        <v>2</v>
      </c>
      <c r="D5" s="19">
        <v>3</v>
      </c>
      <c r="E5" s="18">
        <v>185</v>
      </c>
      <c r="F5" s="18">
        <v>183</v>
      </c>
      <c r="G5" s="18">
        <v>214</v>
      </c>
      <c r="H5" s="18">
        <v>204</v>
      </c>
      <c r="I5" s="18">
        <v>0</v>
      </c>
      <c r="J5" s="1">
        <f t="shared" si="0"/>
        <v>603</v>
      </c>
      <c r="K5" s="1">
        <f t="shared" si="1"/>
        <v>214</v>
      </c>
      <c r="L5" s="1">
        <f t="shared" si="2"/>
        <v>201</v>
      </c>
      <c r="M5" s="19">
        <v>1</v>
      </c>
      <c r="N5" s="4">
        <f t="shared" si="3"/>
        <v>4</v>
      </c>
      <c r="O5" s="35">
        <v>25</v>
      </c>
    </row>
    <row r="6" spans="1:15" s="68" customFormat="1" x14ac:dyDescent="0.2">
      <c r="A6" s="62">
        <v>41322</v>
      </c>
      <c r="B6" s="63" t="s">
        <v>20</v>
      </c>
      <c r="C6" s="64">
        <v>6</v>
      </c>
      <c r="D6" s="64">
        <v>3</v>
      </c>
      <c r="E6" s="65">
        <v>172</v>
      </c>
      <c r="F6" s="65">
        <v>194</v>
      </c>
      <c r="G6" s="65">
        <v>194</v>
      </c>
      <c r="H6" s="65">
        <v>179</v>
      </c>
      <c r="I6" s="65">
        <v>8</v>
      </c>
      <c r="J6" s="66">
        <f t="shared" si="0"/>
        <v>591</v>
      </c>
      <c r="K6" s="66">
        <f t="shared" si="1"/>
        <v>202</v>
      </c>
      <c r="L6" s="66">
        <f t="shared" si="2"/>
        <v>197</v>
      </c>
      <c r="M6" s="64">
        <v>2</v>
      </c>
      <c r="N6" s="67">
        <f t="shared" si="3"/>
        <v>5</v>
      </c>
      <c r="O6" s="67">
        <v>22</v>
      </c>
    </row>
    <row r="7" spans="1:15" x14ac:dyDescent="0.2">
      <c r="A7" s="36">
        <v>41532</v>
      </c>
      <c r="B7" s="7" t="s">
        <v>37</v>
      </c>
      <c r="C7" s="22">
        <v>2</v>
      </c>
      <c r="D7" s="22">
        <v>3</v>
      </c>
      <c r="E7" s="1">
        <v>193</v>
      </c>
      <c r="F7" s="1">
        <v>156</v>
      </c>
      <c r="G7" s="1">
        <v>194</v>
      </c>
      <c r="H7" s="1">
        <v>202</v>
      </c>
      <c r="I7" s="1">
        <v>0</v>
      </c>
      <c r="J7" s="1">
        <f t="shared" si="0"/>
        <v>589</v>
      </c>
      <c r="K7" s="1">
        <f t="shared" si="1"/>
        <v>202</v>
      </c>
      <c r="L7" s="1">
        <f t="shared" si="2"/>
        <v>196</v>
      </c>
      <c r="M7" s="22">
        <v>2</v>
      </c>
      <c r="N7" s="4">
        <f t="shared" si="3"/>
        <v>6</v>
      </c>
      <c r="O7" s="22">
        <v>22</v>
      </c>
    </row>
    <row r="8" spans="1:15" s="38" customFormat="1" x14ac:dyDescent="0.2">
      <c r="A8" s="3">
        <v>41623</v>
      </c>
      <c r="B8" s="7" t="s">
        <v>25</v>
      </c>
      <c r="C8" s="22">
        <v>5</v>
      </c>
      <c r="D8" s="22">
        <v>4</v>
      </c>
      <c r="E8" s="1">
        <v>156</v>
      </c>
      <c r="F8" s="1">
        <v>183</v>
      </c>
      <c r="G8" s="48">
        <v>209</v>
      </c>
      <c r="H8" s="43"/>
      <c r="I8" s="1">
        <v>0</v>
      </c>
      <c r="J8" s="1">
        <f>SUM(E8:G8)+I8*3-MIN(E8:G8)</f>
        <v>392</v>
      </c>
      <c r="K8" s="1">
        <f t="shared" si="1"/>
        <v>209</v>
      </c>
      <c r="L8" s="1">
        <f>ROUND(J8/2,0)</f>
        <v>196</v>
      </c>
      <c r="M8" s="22">
        <v>1</v>
      </c>
      <c r="N8" s="4">
        <f t="shared" si="3"/>
        <v>6</v>
      </c>
      <c r="O8" s="35">
        <v>25</v>
      </c>
    </row>
    <row r="9" spans="1:15" s="68" customFormat="1" x14ac:dyDescent="0.2">
      <c r="A9" s="62">
        <v>41623</v>
      </c>
      <c r="B9" s="69" t="s">
        <v>22</v>
      </c>
      <c r="C9" s="70">
        <v>3</v>
      </c>
      <c r="D9" s="70">
        <v>3</v>
      </c>
      <c r="E9" s="66">
        <v>151</v>
      </c>
      <c r="F9" s="66">
        <v>165</v>
      </c>
      <c r="G9" s="66">
        <v>201</v>
      </c>
      <c r="H9" s="71"/>
      <c r="I9" s="66">
        <v>8</v>
      </c>
      <c r="J9" s="66">
        <f>SUM(E9:G9)+I9*3-MIN(E9:G9)</f>
        <v>390</v>
      </c>
      <c r="K9" s="66">
        <f t="shared" si="1"/>
        <v>209</v>
      </c>
      <c r="L9" s="66">
        <f>ROUND(J9/2,0)</f>
        <v>195</v>
      </c>
      <c r="M9" s="70">
        <v>2</v>
      </c>
      <c r="N9" s="67">
        <f t="shared" si="3"/>
        <v>8</v>
      </c>
      <c r="O9" s="67">
        <v>22</v>
      </c>
    </row>
    <row r="10" spans="1:15" x14ac:dyDescent="0.2">
      <c r="A10" s="36">
        <v>41294</v>
      </c>
      <c r="B10" s="7" t="s">
        <v>19</v>
      </c>
      <c r="C10" s="35">
        <v>1</v>
      </c>
      <c r="D10" s="35">
        <v>2</v>
      </c>
      <c r="E10" s="1">
        <v>180</v>
      </c>
      <c r="F10" s="1">
        <v>178</v>
      </c>
      <c r="G10" s="1">
        <v>225</v>
      </c>
      <c r="H10" s="1">
        <v>168</v>
      </c>
      <c r="I10" s="1">
        <v>0</v>
      </c>
      <c r="J10" s="1">
        <f>SUM(E10:H10)+I10*3-MIN(E10:H10)</f>
        <v>583</v>
      </c>
      <c r="K10" s="1">
        <f t="shared" si="1"/>
        <v>225</v>
      </c>
      <c r="L10" s="1">
        <f>ROUND(J10/3,0)</f>
        <v>194</v>
      </c>
      <c r="M10" s="35">
        <v>1</v>
      </c>
      <c r="N10" s="4">
        <f t="shared" si="3"/>
        <v>9</v>
      </c>
      <c r="O10" s="35">
        <v>25</v>
      </c>
    </row>
    <row r="11" spans="1:15" x14ac:dyDescent="0.2">
      <c r="A11" s="36">
        <v>41378</v>
      </c>
      <c r="B11" s="16" t="s">
        <v>21</v>
      </c>
      <c r="C11" s="19">
        <v>3</v>
      </c>
      <c r="D11" s="19">
        <v>3</v>
      </c>
      <c r="E11" s="18">
        <v>214</v>
      </c>
      <c r="F11" s="18">
        <v>191</v>
      </c>
      <c r="G11" s="18">
        <v>142</v>
      </c>
      <c r="H11" s="18">
        <v>172</v>
      </c>
      <c r="I11" s="18">
        <v>0</v>
      </c>
      <c r="J11" s="1">
        <f>SUM(E11:H11)+I11*3-MIN(E11:H11)</f>
        <v>577</v>
      </c>
      <c r="K11" s="1">
        <f t="shared" si="1"/>
        <v>214</v>
      </c>
      <c r="L11" s="1">
        <f>ROUND(J11/3,0)</f>
        <v>192</v>
      </c>
      <c r="M11" s="19">
        <v>1</v>
      </c>
      <c r="N11" s="4">
        <f t="shared" si="3"/>
        <v>10</v>
      </c>
      <c r="O11" s="35">
        <v>25</v>
      </c>
    </row>
    <row r="12" spans="1:15" x14ac:dyDescent="0.2">
      <c r="A12" s="36">
        <v>41378</v>
      </c>
      <c r="B12" s="16" t="s">
        <v>37</v>
      </c>
      <c r="C12" s="19">
        <v>2</v>
      </c>
      <c r="D12" s="19">
        <v>1</v>
      </c>
      <c r="E12" s="18">
        <v>201</v>
      </c>
      <c r="F12" s="18">
        <v>169</v>
      </c>
      <c r="G12" s="18">
        <v>204</v>
      </c>
      <c r="H12" s="18">
        <v>154</v>
      </c>
      <c r="I12" s="18">
        <v>0</v>
      </c>
      <c r="J12" s="1">
        <f>SUM(E12:H12)+I12*3-MIN(E12:H12)</f>
        <v>574</v>
      </c>
      <c r="K12" s="1">
        <f t="shared" si="1"/>
        <v>204</v>
      </c>
      <c r="L12" s="1">
        <f>ROUND(J12/3,0)</f>
        <v>191</v>
      </c>
      <c r="M12" s="19">
        <v>2</v>
      </c>
      <c r="N12" s="4">
        <f t="shared" si="3"/>
        <v>11</v>
      </c>
      <c r="O12" s="35">
        <v>22</v>
      </c>
    </row>
    <row r="13" spans="1:15" s="40" customFormat="1" x14ac:dyDescent="0.2">
      <c r="A13" s="3">
        <v>41532</v>
      </c>
      <c r="B13" s="7" t="s">
        <v>28</v>
      </c>
      <c r="C13" s="6">
        <v>6</v>
      </c>
      <c r="D13" s="6">
        <v>1</v>
      </c>
      <c r="E13" s="1">
        <v>189</v>
      </c>
      <c r="F13" s="1">
        <v>226</v>
      </c>
      <c r="G13" s="1">
        <v>147</v>
      </c>
      <c r="H13" s="1">
        <v>154</v>
      </c>
      <c r="I13" s="1">
        <v>0</v>
      </c>
      <c r="J13" s="1">
        <f>SUM(E13:H13)+I13*3-MIN(E13:H13)</f>
        <v>569</v>
      </c>
      <c r="K13" s="1">
        <f t="shared" si="1"/>
        <v>226</v>
      </c>
      <c r="L13" s="1">
        <f>ROUND(J13/3,0)</f>
        <v>190</v>
      </c>
      <c r="M13" s="6">
        <v>3</v>
      </c>
      <c r="N13" s="4">
        <f t="shared" si="3"/>
        <v>12</v>
      </c>
      <c r="O13" s="6">
        <v>19</v>
      </c>
    </row>
    <row r="14" spans="1:15" x14ac:dyDescent="0.2">
      <c r="A14" s="36">
        <v>41623</v>
      </c>
      <c r="B14" s="7" t="s">
        <v>21</v>
      </c>
      <c r="C14" s="22">
        <v>2</v>
      </c>
      <c r="D14" s="22">
        <v>2</v>
      </c>
      <c r="E14" s="1">
        <v>168</v>
      </c>
      <c r="F14" s="1">
        <v>205</v>
      </c>
      <c r="G14" s="1">
        <v>173</v>
      </c>
      <c r="H14" s="43"/>
      <c r="I14" s="1">
        <v>0</v>
      </c>
      <c r="J14" s="1">
        <f>SUM(E14:G14)+I14*3-MIN(E14:G14)</f>
        <v>378</v>
      </c>
      <c r="K14" s="1">
        <f t="shared" si="1"/>
        <v>205</v>
      </c>
      <c r="L14" s="1">
        <f>ROUND(J14/2,0)</f>
        <v>189</v>
      </c>
      <c r="M14" s="22">
        <v>3</v>
      </c>
      <c r="N14" s="4">
        <f t="shared" si="3"/>
        <v>13</v>
      </c>
      <c r="O14" s="35">
        <v>19</v>
      </c>
    </row>
    <row r="15" spans="1:15" x14ac:dyDescent="0.2">
      <c r="A15" s="36">
        <v>41623</v>
      </c>
      <c r="B15" s="7" t="s">
        <v>32</v>
      </c>
      <c r="C15" s="22">
        <v>5</v>
      </c>
      <c r="D15" s="22">
        <v>2</v>
      </c>
      <c r="E15" s="1">
        <v>209</v>
      </c>
      <c r="F15" s="1">
        <v>154</v>
      </c>
      <c r="G15" s="1">
        <v>169</v>
      </c>
      <c r="H15" s="43"/>
      <c r="I15" s="1">
        <v>0</v>
      </c>
      <c r="J15" s="1">
        <f>SUM(E15:G15)+I15*3-MIN(E15:G15)</f>
        <v>378</v>
      </c>
      <c r="K15" s="1">
        <f t="shared" si="1"/>
        <v>209</v>
      </c>
      <c r="L15" s="1">
        <f>ROUND(J15/2,0)</f>
        <v>189</v>
      </c>
      <c r="M15" s="22">
        <v>4</v>
      </c>
      <c r="N15" s="4">
        <f t="shared" si="3"/>
        <v>13</v>
      </c>
      <c r="O15" s="35">
        <v>19</v>
      </c>
    </row>
    <row r="16" spans="1:15" s="68" customFormat="1" x14ac:dyDescent="0.2">
      <c r="A16" s="62">
        <v>41322</v>
      </c>
      <c r="B16" s="63" t="s">
        <v>22</v>
      </c>
      <c r="C16" s="64">
        <v>2</v>
      </c>
      <c r="D16" s="64">
        <v>1</v>
      </c>
      <c r="E16" s="65">
        <v>180</v>
      </c>
      <c r="F16" s="65">
        <v>192</v>
      </c>
      <c r="G16" s="65">
        <v>168</v>
      </c>
      <c r="H16" s="65">
        <v>146</v>
      </c>
      <c r="I16" s="65">
        <v>8</v>
      </c>
      <c r="J16" s="66">
        <f>SUM(E16:H16)+I16*3-MIN(E16:H16)</f>
        <v>564</v>
      </c>
      <c r="K16" s="66">
        <f t="shared" si="1"/>
        <v>200</v>
      </c>
      <c r="L16" s="66">
        <f>ROUND(J16/3,0)</f>
        <v>188</v>
      </c>
      <c r="M16" s="64">
        <v>3</v>
      </c>
      <c r="N16" s="67">
        <f t="shared" si="3"/>
        <v>15</v>
      </c>
      <c r="O16" s="67">
        <v>19</v>
      </c>
    </row>
    <row r="17" spans="1:15" s="39" customFormat="1" x14ac:dyDescent="0.2">
      <c r="A17" s="3">
        <v>41322</v>
      </c>
      <c r="B17" s="16" t="s">
        <v>29</v>
      </c>
      <c r="C17" s="17">
        <v>5</v>
      </c>
      <c r="D17" s="17">
        <v>3</v>
      </c>
      <c r="E17" s="18">
        <v>169</v>
      </c>
      <c r="F17" s="18">
        <v>151</v>
      </c>
      <c r="G17" s="18">
        <v>190</v>
      </c>
      <c r="H17" s="18">
        <v>206</v>
      </c>
      <c r="I17" s="18">
        <v>0</v>
      </c>
      <c r="J17" s="1">
        <f>SUM(E17:H17)+I17*3-MIN(E17:H17)</f>
        <v>565</v>
      </c>
      <c r="K17" s="1">
        <f t="shared" si="1"/>
        <v>206</v>
      </c>
      <c r="L17" s="1">
        <f>ROUND(J17/3,0)</f>
        <v>188</v>
      </c>
      <c r="M17" s="17">
        <v>3</v>
      </c>
      <c r="N17" s="4">
        <f t="shared" si="3"/>
        <v>15</v>
      </c>
      <c r="O17" s="4">
        <v>19</v>
      </c>
    </row>
    <row r="18" spans="1:15" s="41" customFormat="1" x14ac:dyDescent="0.2">
      <c r="A18" s="3">
        <v>41413</v>
      </c>
      <c r="B18" s="16" t="s">
        <v>29</v>
      </c>
      <c r="C18" s="17">
        <v>5</v>
      </c>
      <c r="D18" s="17">
        <v>1</v>
      </c>
      <c r="E18" s="18">
        <v>156</v>
      </c>
      <c r="F18" s="18">
        <v>177</v>
      </c>
      <c r="G18" s="18">
        <v>190</v>
      </c>
      <c r="H18" s="18">
        <v>195</v>
      </c>
      <c r="I18" s="18">
        <v>0</v>
      </c>
      <c r="J18" s="1">
        <f>SUM(E18:H18)+I18*3-MIN(E18:H18)</f>
        <v>562</v>
      </c>
      <c r="K18" s="1">
        <f t="shared" si="1"/>
        <v>195</v>
      </c>
      <c r="L18" s="1">
        <f>ROUND(J18/3,0)</f>
        <v>187</v>
      </c>
      <c r="M18" s="17">
        <v>1</v>
      </c>
      <c r="N18" s="4">
        <f t="shared" si="3"/>
        <v>17</v>
      </c>
      <c r="O18" s="4">
        <v>25</v>
      </c>
    </row>
    <row r="19" spans="1:15" s="38" customFormat="1" x14ac:dyDescent="0.2">
      <c r="A19" s="72">
        <v>41322</v>
      </c>
      <c r="B19" s="73" t="s">
        <v>34</v>
      </c>
      <c r="C19" s="74">
        <v>3</v>
      </c>
      <c r="D19" s="74">
        <v>1</v>
      </c>
      <c r="E19" s="75">
        <v>174</v>
      </c>
      <c r="F19" s="75">
        <v>136</v>
      </c>
      <c r="G19" s="75">
        <v>155</v>
      </c>
      <c r="H19" s="75">
        <v>206</v>
      </c>
      <c r="I19" s="75">
        <v>8</v>
      </c>
      <c r="J19" s="75">
        <f>SUM(E19:H19)+I19*3-MIN(E19:H19)</f>
        <v>559</v>
      </c>
      <c r="K19" s="75">
        <f t="shared" si="1"/>
        <v>214</v>
      </c>
      <c r="L19" s="75">
        <f>ROUND(J19/3,0)</f>
        <v>186</v>
      </c>
      <c r="M19" s="74">
        <v>5</v>
      </c>
      <c r="N19" s="74">
        <f t="shared" si="3"/>
        <v>18</v>
      </c>
      <c r="O19" s="74">
        <v>14</v>
      </c>
    </row>
    <row r="20" spans="1:15" s="68" customFormat="1" x14ac:dyDescent="0.2">
      <c r="A20" s="72">
        <v>41623</v>
      </c>
      <c r="B20" s="73" t="s">
        <v>34</v>
      </c>
      <c r="C20" s="74">
        <v>2</v>
      </c>
      <c r="D20" s="74">
        <v>3</v>
      </c>
      <c r="E20" s="75">
        <v>161</v>
      </c>
      <c r="F20" s="75">
        <v>163</v>
      </c>
      <c r="G20" s="75">
        <v>185</v>
      </c>
      <c r="H20" s="73"/>
      <c r="I20" s="75">
        <v>8</v>
      </c>
      <c r="J20" s="75">
        <f>SUM(E20:G20)+I20*3-MIN(E20:G20)</f>
        <v>372</v>
      </c>
      <c r="K20" s="75">
        <f t="shared" si="1"/>
        <v>193</v>
      </c>
      <c r="L20" s="75">
        <f>ROUND(J20/2,0)</f>
        <v>186</v>
      </c>
      <c r="M20" s="74">
        <v>5</v>
      </c>
      <c r="N20" s="74">
        <f t="shared" si="3"/>
        <v>18</v>
      </c>
      <c r="O20" s="74">
        <v>14</v>
      </c>
    </row>
    <row r="21" spans="1:15" x14ac:dyDescent="0.2">
      <c r="A21" s="36">
        <v>41413</v>
      </c>
      <c r="B21" s="16" t="s">
        <v>21</v>
      </c>
      <c r="C21" s="19">
        <v>3</v>
      </c>
      <c r="D21" s="19">
        <v>2</v>
      </c>
      <c r="E21" s="18">
        <v>155</v>
      </c>
      <c r="F21" s="18">
        <v>189</v>
      </c>
      <c r="G21" s="18">
        <v>178</v>
      </c>
      <c r="H21" s="18">
        <v>190</v>
      </c>
      <c r="I21" s="18">
        <v>0</v>
      </c>
      <c r="J21" s="1">
        <f>SUM(E21:H21)+I21*3-MIN(E21:H21)</f>
        <v>557</v>
      </c>
      <c r="K21" s="1">
        <f t="shared" si="1"/>
        <v>190</v>
      </c>
      <c r="L21" s="1">
        <f>ROUND(J21/3,0)</f>
        <v>186</v>
      </c>
      <c r="M21" s="19">
        <v>2</v>
      </c>
      <c r="N21" s="4">
        <f t="shared" si="3"/>
        <v>18</v>
      </c>
      <c r="O21" s="35">
        <v>22</v>
      </c>
    </row>
    <row r="22" spans="1:15" x14ac:dyDescent="0.2">
      <c r="A22" s="36">
        <v>41469</v>
      </c>
      <c r="B22" s="16" t="s">
        <v>21</v>
      </c>
      <c r="C22" s="35">
        <v>2</v>
      </c>
      <c r="D22" s="35">
        <v>3</v>
      </c>
      <c r="E22" s="1">
        <v>183</v>
      </c>
      <c r="F22" s="1">
        <v>210</v>
      </c>
      <c r="G22" s="1">
        <v>162</v>
      </c>
      <c r="H22" s="1">
        <v>149</v>
      </c>
      <c r="I22" s="18">
        <v>0</v>
      </c>
      <c r="J22" s="1">
        <f>SUM(E22:H22)+I22*3-MIN(E22:H22)</f>
        <v>555</v>
      </c>
      <c r="K22" s="1">
        <f t="shared" si="1"/>
        <v>210</v>
      </c>
      <c r="L22" s="1">
        <f>ROUND(J22/3,0)</f>
        <v>185</v>
      </c>
      <c r="M22" s="35">
        <v>1</v>
      </c>
      <c r="N22" s="4">
        <f t="shared" si="3"/>
        <v>21</v>
      </c>
      <c r="O22" s="35">
        <v>25</v>
      </c>
    </row>
    <row r="23" spans="1:15" s="25" customFormat="1" x14ac:dyDescent="0.2">
      <c r="A23" s="36">
        <v>41567</v>
      </c>
      <c r="B23" s="16" t="s">
        <v>37</v>
      </c>
      <c r="C23" s="19">
        <v>3</v>
      </c>
      <c r="D23" s="19">
        <v>2</v>
      </c>
      <c r="E23" s="18">
        <v>171</v>
      </c>
      <c r="F23" s="18">
        <v>128</v>
      </c>
      <c r="G23" s="18">
        <v>196</v>
      </c>
      <c r="H23" s="18">
        <v>188</v>
      </c>
      <c r="I23" s="18">
        <v>0</v>
      </c>
      <c r="J23" s="1">
        <f>SUM(E23:H23)+I23*3-MIN(E23:H23)</f>
        <v>555</v>
      </c>
      <c r="K23" s="1">
        <f t="shared" si="1"/>
        <v>196</v>
      </c>
      <c r="L23" s="1">
        <f>ROUND(J23/3,0)</f>
        <v>185</v>
      </c>
      <c r="M23" s="35">
        <v>1</v>
      </c>
      <c r="N23" s="4">
        <f t="shared" si="3"/>
        <v>21</v>
      </c>
      <c r="O23" s="19">
        <v>25</v>
      </c>
    </row>
    <row r="24" spans="1:15" x14ac:dyDescent="0.2">
      <c r="A24" s="3">
        <v>41532</v>
      </c>
      <c r="B24" s="7" t="s">
        <v>46</v>
      </c>
      <c r="C24" s="6">
        <v>3</v>
      </c>
      <c r="D24" s="6">
        <v>1</v>
      </c>
      <c r="E24" s="1">
        <v>165</v>
      </c>
      <c r="F24" s="1">
        <v>158</v>
      </c>
      <c r="G24" s="1">
        <v>205</v>
      </c>
      <c r="H24" s="1">
        <v>181</v>
      </c>
      <c r="I24" s="1">
        <v>0</v>
      </c>
      <c r="J24" s="1">
        <f>SUM(E24:H24)+I24*3-MIN(E24:H24)</f>
        <v>551</v>
      </c>
      <c r="K24" s="1">
        <f t="shared" si="1"/>
        <v>205</v>
      </c>
      <c r="L24" s="1">
        <f>ROUND(J24/3,0)</f>
        <v>184</v>
      </c>
      <c r="M24" s="6">
        <v>4</v>
      </c>
      <c r="N24" s="4">
        <f t="shared" si="3"/>
        <v>23</v>
      </c>
      <c r="O24" s="6">
        <v>16</v>
      </c>
    </row>
    <row r="25" spans="1:15" x14ac:dyDescent="0.2">
      <c r="A25" s="36">
        <v>41413</v>
      </c>
      <c r="B25" s="16" t="s">
        <v>37</v>
      </c>
      <c r="C25" s="19">
        <v>1</v>
      </c>
      <c r="D25" s="19">
        <v>1</v>
      </c>
      <c r="E25" s="18">
        <v>158</v>
      </c>
      <c r="F25" s="18">
        <v>213</v>
      </c>
      <c r="G25" s="18">
        <v>171</v>
      </c>
      <c r="H25" s="18">
        <v>169</v>
      </c>
      <c r="I25" s="18">
        <v>0</v>
      </c>
      <c r="J25" s="1">
        <f>SUM(E25:H25)+I25*3-MIN(E25:H25)</f>
        <v>553</v>
      </c>
      <c r="K25" s="1">
        <f t="shared" si="1"/>
        <v>213</v>
      </c>
      <c r="L25" s="1">
        <f>ROUND(J25/3,0)</f>
        <v>184</v>
      </c>
      <c r="M25" s="19">
        <v>3</v>
      </c>
      <c r="N25" s="4">
        <f t="shared" si="3"/>
        <v>23</v>
      </c>
      <c r="O25" s="35">
        <v>19</v>
      </c>
    </row>
    <row r="26" spans="1:15" s="68" customFormat="1" x14ac:dyDescent="0.2">
      <c r="A26" s="62">
        <v>41623</v>
      </c>
      <c r="B26" s="69" t="s">
        <v>20</v>
      </c>
      <c r="C26" s="70">
        <v>2</v>
      </c>
      <c r="D26" s="70">
        <v>1</v>
      </c>
      <c r="E26" s="66">
        <v>139</v>
      </c>
      <c r="F26" s="66">
        <v>143</v>
      </c>
      <c r="G26" s="66">
        <v>200</v>
      </c>
      <c r="H26" s="71"/>
      <c r="I26" s="66">
        <v>8</v>
      </c>
      <c r="J26" s="66">
        <f>SUM(E26:G26)+I26*3-MIN(E26:G26)</f>
        <v>367</v>
      </c>
      <c r="K26" s="66">
        <f t="shared" si="1"/>
        <v>208</v>
      </c>
      <c r="L26" s="66">
        <f>ROUND(J26/2,0)</f>
        <v>184</v>
      </c>
      <c r="M26" s="70">
        <v>6</v>
      </c>
      <c r="N26" s="67">
        <f t="shared" si="3"/>
        <v>23</v>
      </c>
      <c r="O26" s="67">
        <v>12</v>
      </c>
    </row>
    <row r="27" spans="1:15" s="68" customFormat="1" x14ac:dyDescent="0.2">
      <c r="A27" s="62">
        <v>41350</v>
      </c>
      <c r="B27" s="63" t="s">
        <v>22</v>
      </c>
      <c r="C27" s="64">
        <v>4</v>
      </c>
      <c r="D27" s="64">
        <v>3</v>
      </c>
      <c r="E27" s="65">
        <v>149</v>
      </c>
      <c r="F27" s="65">
        <v>114</v>
      </c>
      <c r="G27" s="65">
        <v>207</v>
      </c>
      <c r="H27" s="65">
        <v>169</v>
      </c>
      <c r="I27" s="65">
        <v>8</v>
      </c>
      <c r="J27" s="66">
        <f t="shared" ref="J27:J34" si="4">SUM(E27:H27)+I27*3-MIN(E27:H27)</f>
        <v>549</v>
      </c>
      <c r="K27" s="66">
        <f t="shared" si="1"/>
        <v>215</v>
      </c>
      <c r="L27" s="66">
        <f t="shared" ref="L27:L34" si="5">ROUND(J27/3,0)</f>
        <v>183</v>
      </c>
      <c r="M27" s="64">
        <v>2</v>
      </c>
      <c r="N27" s="67">
        <f t="shared" si="3"/>
        <v>26</v>
      </c>
      <c r="O27" s="67">
        <v>22</v>
      </c>
    </row>
    <row r="28" spans="1:15" x14ac:dyDescent="0.2">
      <c r="A28" s="36">
        <v>41497</v>
      </c>
      <c r="B28" s="16" t="s">
        <v>21</v>
      </c>
      <c r="C28" s="35">
        <v>5</v>
      </c>
      <c r="D28" s="35">
        <v>1</v>
      </c>
      <c r="E28" s="1">
        <v>195</v>
      </c>
      <c r="F28" s="1">
        <v>162</v>
      </c>
      <c r="G28" s="1">
        <v>157</v>
      </c>
      <c r="H28" s="1">
        <v>192</v>
      </c>
      <c r="I28" s="18">
        <v>0</v>
      </c>
      <c r="J28" s="1">
        <f t="shared" si="4"/>
        <v>549</v>
      </c>
      <c r="K28" s="1">
        <f t="shared" si="1"/>
        <v>195</v>
      </c>
      <c r="L28" s="1">
        <f t="shared" si="5"/>
        <v>183</v>
      </c>
      <c r="M28" s="35">
        <v>1</v>
      </c>
      <c r="N28" s="4">
        <f t="shared" si="3"/>
        <v>26</v>
      </c>
      <c r="O28" s="35">
        <v>25</v>
      </c>
    </row>
    <row r="29" spans="1:15" x14ac:dyDescent="0.2">
      <c r="A29" s="36">
        <v>41322</v>
      </c>
      <c r="B29" s="16" t="s">
        <v>32</v>
      </c>
      <c r="C29" s="19">
        <v>4</v>
      </c>
      <c r="D29" s="19">
        <v>3</v>
      </c>
      <c r="E29" s="18">
        <v>140</v>
      </c>
      <c r="F29" s="18">
        <v>179</v>
      </c>
      <c r="G29" s="18">
        <v>170</v>
      </c>
      <c r="H29" s="18">
        <v>200</v>
      </c>
      <c r="I29" s="18">
        <v>0</v>
      </c>
      <c r="J29" s="1">
        <f t="shared" si="4"/>
        <v>549</v>
      </c>
      <c r="K29" s="1">
        <f t="shared" si="1"/>
        <v>200</v>
      </c>
      <c r="L29" s="1">
        <f t="shared" si="5"/>
        <v>183</v>
      </c>
      <c r="M29" s="19">
        <v>6</v>
      </c>
      <c r="N29" s="4">
        <f t="shared" si="3"/>
        <v>26</v>
      </c>
      <c r="O29" s="35">
        <v>12</v>
      </c>
    </row>
    <row r="30" spans="1:15" s="55" customFormat="1" x14ac:dyDescent="0.2">
      <c r="A30" s="36">
        <v>41595</v>
      </c>
      <c r="B30" s="16" t="s">
        <v>21</v>
      </c>
      <c r="C30" s="35">
        <v>5</v>
      </c>
      <c r="D30" s="35">
        <v>1</v>
      </c>
      <c r="E30" s="1">
        <v>207</v>
      </c>
      <c r="F30" s="1">
        <v>183</v>
      </c>
      <c r="G30" s="1">
        <v>157</v>
      </c>
      <c r="H30" s="1">
        <v>157</v>
      </c>
      <c r="I30" s="18">
        <v>0</v>
      </c>
      <c r="J30" s="1">
        <f t="shared" si="4"/>
        <v>547</v>
      </c>
      <c r="K30" s="1">
        <f t="shared" si="1"/>
        <v>207</v>
      </c>
      <c r="L30" s="1">
        <f t="shared" si="5"/>
        <v>182</v>
      </c>
      <c r="M30" s="35">
        <v>2</v>
      </c>
      <c r="N30" s="4">
        <f t="shared" si="3"/>
        <v>29</v>
      </c>
      <c r="O30" s="35">
        <v>22</v>
      </c>
    </row>
    <row r="31" spans="1:15" s="68" customFormat="1" x14ac:dyDescent="0.2">
      <c r="A31" s="62">
        <v>41378</v>
      </c>
      <c r="B31" s="63" t="s">
        <v>18</v>
      </c>
      <c r="C31" s="64">
        <v>3</v>
      </c>
      <c r="D31" s="64">
        <v>4</v>
      </c>
      <c r="E31" s="65">
        <v>186</v>
      </c>
      <c r="F31" s="65">
        <v>177</v>
      </c>
      <c r="G31" s="65">
        <v>131</v>
      </c>
      <c r="H31" s="65">
        <v>158</v>
      </c>
      <c r="I31" s="65">
        <v>8</v>
      </c>
      <c r="J31" s="66">
        <f t="shared" si="4"/>
        <v>545</v>
      </c>
      <c r="K31" s="66">
        <f t="shared" si="1"/>
        <v>194</v>
      </c>
      <c r="L31" s="66">
        <f t="shared" si="5"/>
        <v>182</v>
      </c>
      <c r="M31" s="64">
        <v>3</v>
      </c>
      <c r="N31" s="67">
        <f t="shared" si="3"/>
        <v>29</v>
      </c>
      <c r="O31" s="67">
        <v>19</v>
      </c>
    </row>
    <row r="32" spans="1:15" x14ac:dyDescent="0.2">
      <c r="A32" s="36">
        <v>41378</v>
      </c>
      <c r="B32" s="16" t="s">
        <v>19</v>
      </c>
      <c r="C32" s="19">
        <v>2</v>
      </c>
      <c r="D32" s="19">
        <v>3</v>
      </c>
      <c r="E32" s="18">
        <v>141</v>
      </c>
      <c r="F32" s="18">
        <v>180</v>
      </c>
      <c r="G32" s="18">
        <v>159</v>
      </c>
      <c r="H32" s="18">
        <v>203</v>
      </c>
      <c r="I32" s="18">
        <v>0</v>
      </c>
      <c r="J32" s="1">
        <f t="shared" si="4"/>
        <v>542</v>
      </c>
      <c r="K32" s="1">
        <f t="shared" si="1"/>
        <v>203</v>
      </c>
      <c r="L32" s="1">
        <f t="shared" si="5"/>
        <v>181</v>
      </c>
      <c r="M32" s="19">
        <v>4</v>
      </c>
      <c r="N32" s="4">
        <f t="shared" si="3"/>
        <v>31</v>
      </c>
      <c r="O32" s="35">
        <v>16</v>
      </c>
    </row>
    <row r="33" spans="1:15" x14ac:dyDescent="0.2">
      <c r="A33" s="36">
        <v>41413</v>
      </c>
      <c r="B33" s="16" t="s">
        <v>19</v>
      </c>
      <c r="C33" s="19">
        <v>1</v>
      </c>
      <c r="D33" s="19">
        <v>2</v>
      </c>
      <c r="E33" s="18">
        <v>184</v>
      </c>
      <c r="F33" s="18">
        <v>175</v>
      </c>
      <c r="G33" s="18">
        <v>166</v>
      </c>
      <c r="H33" s="18">
        <v>180</v>
      </c>
      <c r="I33" s="18">
        <v>0</v>
      </c>
      <c r="J33" s="1">
        <f t="shared" si="4"/>
        <v>539</v>
      </c>
      <c r="K33" s="1">
        <f t="shared" si="1"/>
        <v>184</v>
      </c>
      <c r="L33" s="1">
        <f t="shared" si="5"/>
        <v>180</v>
      </c>
      <c r="M33" s="19">
        <v>4</v>
      </c>
      <c r="N33" s="4">
        <f t="shared" si="3"/>
        <v>32</v>
      </c>
      <c r="O33" s="35">
        <v>16</v>
      </c>
    </row>
    <row r="34" spans="1:15" s="68" customFormat="1" x14ac:dyDescent="0.2">
      <c r="A34" s="62">
        <v>41294</v>
      </c>
      <c r="B34" s="69" t="s">
        <v>20</v>
      </c>
      <c r="C34" s="67">
        <v>6</v>
      </c>
      <c r="D34" s="67">
        <v>3</v>
      </c>
      <c r="E34" s="66">
        <v>184</v>
      </c>
      <c r="F34" s="66">
        <v>132</v>
      </c>
      <c r="G34" s="66">
        <v>117</v>
      </c>
      <c r="H34" s="66">
        <v>200</v>
      </c>
      <c r="I34" s="66">
        <v>8</v>
      </c>
      <c r="J34" s="66">
        <f t="shared" si="4"/>
        <v>540</v>
      </c>
      <c r="K34" s="66">
        <f t="shared" ref="K34:K65" si="6">MAX(E34:H34)+I34</f>
        <v>208</v>
      </c>
      <c r="L34" s="66">
        <f t="shared" si="5"/>
        <v>180</v>
      </c>
      <c r="M34" s="67">
        <v>2</v>
      </c>
      <c r="N34" s="67">
        <f t="shared" ref="N34:N65" si="7">IF(ROW()=2,1,IF(L33=L34,N33,ROW()-1))</f>
        <v>32</v>
      </c>
      <c r="O34" s="67">
        <v>22</v>
      </c>
    </row>
    <row r="35" spans="1:15" s="38" customFormat="1" x14ac:dyDescent="0.2">
      <c r="A35" s="62">
        <v>41623</v>
      </c>
      <c r="B35" s="69" t="s">
        <v>64</v>
      </c>
      <c r="C35" s="70">
        <v>6</v>
      </c>
      <c r="D35" s="70">
        <v>3</v>
      </c>
      <c r="E35" s="66">
        <v>132</v>
      </c>
      <c r="F35" s="66">
        <v>178</v>
      </c>
      <c r="G35" s="66">
        <v>156</v>
      </c>
      <c r="H35" s="71"/>
      <c r="I35" s="66">
        <v>8</v>
      </c>
      <c r="J35" s="66">
        <f>SUM(E35:G35)+I35*3-MIN(E35:G35)</f>
        <v>358</v>
      </c>
      <c r="K35" s="66">
        <f t="shared" si="6"/>
        <v>186</v>
      </c>
      <c r="L35" s="66">
        <f>ROUND(J35/2,0)</f>
        <v>179</v>
      </c>
      <c r="M35" s="70">
        <v>10</v>
      </c>
      <c r="N35" s="67">
        <f t="shared" si="7"/>
        <v>34</v>
      </c>
      <c r="O35" s="67">
        <v>4</v>
      </c>
    </row>
    <row r="36" spans="1:15" x14ac:dyDescent="0.2">
      <c r="A36" s="3">
        <v>41623</v>
      </c>
      <c r="B36" s="7" t="s">
        <v>63</v>
      </c>
      <c r="C36" s="22">
        <v>5</v>
      </c>
      <c r="D36" s="22">
        <v>3</v>
      </c>
      <c r="E36" s="1">
        <v>156</v>
      </c>
      <c r="F36" s="1">
        <v>189</v>
      </c>
      <c r="G36" s="1">
        <v>169</v>
      </c>
      <c r="H36" s="43"/>
      <c r="I36" s="1">
        <v>0</v>
      </c>
      <c r="J36" s="1">
        <f>SUM(E36:G36)+I36*3-MIN(E36:G36)</f>
        <v>358</v>
      </c>
      <c r="K36" s="1">
        <f t="shared" si="6"/>
        <v>189</v>
      </c>
      <c r="L36" s="1">
        <f>ROUND(J36/2,0)</f>
        <v>179</v>
      </c>
      <c r="M36" s="22">
        <v>7</v>
      </c>
      <c r="N36" s="4">
        <f t="shared" si="7"/>
        <v>34</v>
      </c>
      <c r="O36" s="35">
        <v>10</v>
      </c>
    </row>
    <row r="37" spans="1:15" s="68" customFormat="1" x14ac:dyDescent="0.2">
      <c r="A37" s="72">
        <v>41378</v>
      </c>
      <c r="B37" s="73" t="s">
        <v>34</v>
      </c>
      <c r="C37" s="74">
        <v>3</v>
      </c>
      <c r="D37" s="74">
        <v>2</v>
      </c>
      <c r="E37" s="75">
        <v>154</v>
      </c>
      <c r="F37" s="75">
        <v>199</v>
      </c>
      <c r="G37" s="75">
        <v>150</v>
      </c>
      <c r="H37" s="75">
        <v>160</v>
      </c>
      <c r="I37" s="75">
        <v>8</v>
      </c>
      <c r="J37" s="75">
        <f>SUM(E37:H37)+I37*3-MIN(E37:H37)</f>
        <v>537</v>
      </c>
      <c r="K37" s="75">
        <f t="shared" si="6"/>
        <v>207</v>
      </c>
      <c r="L37" s="75">
        <f>ROUND(J37/3,0)</f>
        <v>179</v>
      </c>
      <c r="M37" s="74">
        <v>5</v>
      </c>
      <c r="N37" s="74">
        <f t="shared" si="7"/>
        <v>34</v>
      </c>
      <c r="O37" s="74">
        <v>14</v>
      </c>
    </row>
    <row r="38" spans="1:15" s="68" customFormat="1" x14ac:dyDescent="0.2">
      <c r="A38" s="62">
        <v>41378</v>
      </c>
      <c r="B38" s="63" t="s">
        <v>22</v>
      </c>
      <c r="C38" s="64">
        <v>5</v>
      </c>
      <c r="D38" s="64">
        <v>3</v>
      </c>
      <c r="E38" s="65">
        <v>149</v>
      </c>
      <c r="F38" s="65">
        <v>196</v>
      </c>
      <c r="G38" s="65">
        <v>167</v>
      </c>
      <c r="H38" s="65">
        <v>126</v>
      </c>
      <c r="I38" s="65">
        <v>8</v>
      </c>
      <c r="J38" s="66">
        <f>SUM(E38:H38)+I38*3-MIN(E38:H38)</f>
        <v>536</v>
      </c>
      <c r="K38" s="66">
        <f t="shared" si="6"/>
        <v>204</v>
      </c>
      <c r="L38" s="66">
        <f>ROUND(J38/3,0)</f>
        <v>179</v>
      </c>
      <c r="M38" s="64">
        <v>5</v>
      </c>
      <c r="N38" s="67">
        <f t="shared" si="7"/>
        <v>34</v>
      </c>
      <c r="O38" s="67">
        <v>14</v>
      </c>
    </row>
    <row r="39" spans="1:15" x14ac:dyDescent="0.2">
      <c r="A39" s="36">
        <v>41623</v>
      </c>
      <c r="B39" s="7" t="s">
        <v>37</v>
      </c>
      <c r="C39" s="22">
        <v>3</v>
      </c>
      <c r="D39" s="22">
        <v>4</v>
      </c>
      <c r="E39" s="1">
        <v>178</v>
      </c>
      <c r="F39" s="1">
        <v>179</v>
      </c>
      <c r="G39" s="1">
        <v>160</v>
      </c>
      <c r="H39" s="43"/>
      <c r="I39" s="1">
        <v>0</v>
      </c>
      <c r="J39" s="1">
        <f>SUM(E39:G39)+I39*3-MIN(E39:G39)</f>
        <v>357</v>
      </c>
      <c r="K39" s="1">
        <f t="shared" si="6"/>
        <v>179</v>
      </c>
      <c r="L39" s="1">
        <f>ROUND(J39/2,0)</f>
        <v>179</v>
      </c>
      <c r="M39" s="22">
        <v>8</v>
      </c>
      <c r="N39" s="4">
        <f t="shared" si="7"/>
        <v>34</v>
      </c>
      <c r="O39" s="35">
        <v>8</v>
      </c>
    </row>
    <row r="40" spans="1:15" s="55" customFormat="1" x14ac:dyDescent="0.2">
      <c r="A40" s="3">
        <v>41350</v>
      </c>
      <c r="B40" s="16" t="s">
        <v>29</v>
      </c>
      <c r="C40" s="17">
        <v>5</v>
      </c>
      <c r="D40" s="17">
        <v>1</v>
      </c>
      <c r="E40" s="18">
        <v>167</v>
      </c>
      <c r="F40" s="18">
        <v>190</v>
      </c>
      <c r="G40" s="18">
        <v>181</v>
      </c>
      <c r="H40" s="18">
        <v>138</v>
      </c>
      <c r="I40" s="18">
        <v>0</v>
      </c>
      <c r="J40" s="1">
        <f>SUM(E40:H40)+I40*3-MIN(E40:H40)</f>
        <v>538</v>
      </c>
      <c r="K40" s="1">
        <f t="shared" si="6"/>
        <v>190</v>
      </c>
      <c r="L40" s="1">
        <f>ROUND(J40/3,0)</f>
        <v>179</v>
      </c>
      <c r="M40" s="17">
        <v>3</v>
      </c>
      <c r="N40" s="4">
        <f t="shared" si="7"/>
        <v>34</v>
      </c>
      <c r="O40" s="4">
        <v>19</v>
      </c>
    </row>
    <row r="41" spans="1:15" s="68" customFormat="1" x14ac:dyDescent="0.2">
      <c r="A41" s="72">
        <v>41497</v>
      </c>
      <c r="B41" s="73" t="s">
        <v>34</v>
      </c>
      <c r="C41" s="74">
        <v>3</v>
      </c>
      <c r="D41" s="74">
        <v>2</v>
      </c>
      <c r="E41" s="75">
        <v>157</v>
      </c>
      <c r="F41" s="75">
        <v>177</v>
      </c>
      <c r="G41" s="75">
        <v>177</v>
      </c>
      <c r="H41" s="75">
        <v>133</v>
      </c>
      <c r="I41" s="75">
        <v>8</v>
      </c>
      <c r="J41" s="75">
        <f>SUM(E41:H41)+I41*3-MIN(E41:H41)</f>
        <v>535</v>
      </c>
      <c r="K41" s="75">
        <f t="shared" si="6"/>
        <v>185</v>
      </c>
      <c r="L41" s="75">
        <f>ROUND(J41/3,0)</f>
        <v>178</v>
      </c>
      <c r="M41" s="74">
        <v>2</v>
      </c>
      <c r="N41" s="74">
        <f t="shared" si="7"/>
        <v>40</v>
      </c>
      <c r="O41" s="74">
        <v>22</v>
      </c>
    </row>
    <row r="42" spans="1:15" s="28" customFormat="1" x14ac:dyDescent="0.2">
      <c r="A42" s="3">
        <v>41623</v>
      </c>
      <c r="B42" s="7" t="s">
        <v>40</v>
      </c>
      <c r="C42" s="22">
        <v>3</v>
      </c>
      <c r="D42" s="22">
        <v>1</v>
      </c>
      <c r="E42" s="1">
        <v>161</v>
      </c>
      <c r="F42" s="1">
        <v>158</v>
      </c>
      <c r="G42" s="1">
        <v>194</v>
      </c>
      <c r="H42" s="43"/>
      <c r="I42" s="1">
        <v>0</v>
      </c>
      <c r="J42" s="1">
        <f>SUM(E42:G42)+I42*3-MIN(E42:G42)</f>
        <v>355</v>
      </c>
      <c r="K42" s="1">
        <f t="shared" si="6"/>
        <v>194</v>
      </c>
      <c r="L42" s="1">
        <f>ROUND(J42/2,0)</f>
        <v>178</v>
      </c>
      <c r="M42" s="22">
        <v>9</v>
      </c>
      <c r="N42" s="4">
        <f t="shared" si="7"/>
        <v>40</v>
      </c>
      <c r="O42" s="35">
        <v>6</v>
      </c>
    </row>
    <row r="43" spans="1:15" s="39" customFormat="1" x14ac:dyDescent="0.2">
      <c r="A43" s="3">
        <v>41469</v>
      </c>
      <c r="B43" s="16" t="s">
        <v>31</v>
      </c>
      <c r="C43" s="4">
        <v>2</v>
      </c>
      <c r="D43" s="4">
        <v>1</v>
      </c>
      <c r="E43" s="1">
        <v>156</v>
      </c>
      <c r="F43" s="1">
        <v>174</v>
      </c>
      <c r="G43" s="1">
        <v>201</v>
      </c>
      <c r="H43" s="1">
        <v>141</v>
      </c>
      <c r="I43" s="18">
        <v>0</v>
      </c>
      <c r="J43" s="1">
        <f t="shared" ref="J43:J52" si="8">SUM(E43:H43)+I43*3-MIN(E43:H43)</f>
        <v>531</v>
      </c>
      <c r="K43" s="1">
        <f t="shared" si="6"/>
        <v>201</v>
      </c>
      <c r="L43" s="1">
        <f t="shared" ref="L43:L52" si="9">ROUND(J43/3,0)</f>
        <v>177</v>
      </c>
      <c r="M43" s="4">
        <v>2</v>
      </c>
      <c r="N43" s="4">
        <f t="shared" si="7"/>
        <v>42</v>
      </c>
      <c r="O43" s="4">
        <v>22</v>
      </c>
    </row>
    <row r="44" spans="1:15" s="38" customFormat="1" x14ac:dyDescent="0.2">
      <c r="A44" s="3">
        <v>41322</v>
      </c>
      <c r="B44" s="16" t="s">
        <v>33</v>
      </c>
      <c r="C44" s="17">
        <v>5</v>
      </c>
      <c r="D44" s="17">
        <v>2</v>
      </c>
      <c r="E44" s="18">
        <v>168</v>
      </c>
      <c r="F44" s="18">
        <v>158</v>
      </c>
      <c r="G44" s="18">
        <v>205</v>
      </c>
      <c r="H44" s="18">
        <v>146</v>
      </c>
      <c r="I44" s="18">
        <v>0</v>
      </c>
      <c r="J44" s="1">
        <f t="shared" si="8"/>
        <v>531</v>
      </c>
      <c r="K44" s="1">
        <f t="shared" si="6"/>
        <v>205</v>
      </c>
      <c r="L44" s="1">
        <f t="shared" si="9"/>
        <v>177</v>
      </c>
      <c r="M44" s="17">
        <v>7</v>
      </c>
      <c r="N44" s="4">
        <f t="shared" si="7"/>
        <v>42</v>
      </c>
      <c r="O44" s="4">
        <v>10</v>
      </c>
    </row>
    <row r="45" spans="1:15" s="68" customFormat="1" x14ac:dyDescent="0.2">
      <c r="A45" s="62">
        <v>41448</v>
      </c>
      <c r="B45" s="63" t="s">
        <v>24</v>
      </c>
      <c r="C45" s="64">
        <v>2</v>
      </c>
      <c r="D45" s="64">
        <v>2</v>
      </c>
      <c r="E45" s="65">
        <v>183</v>
      </c>
      <c r="F45" s="65">
        <v>138</v>
      </c>
      <c r="G45" s="65">
        <v>166</v>
      </c>
      <c r="H45" s="65">
        <v>158</v>
      </c>
      <c r="I45" s="65">
        <v>8</v>
      </c>
      <c r="J45" s="66">
        <f t="shared" si="8"/>
        <v>531</v>
      </c>
      <c r="K45" s="66">
        <f t="shared" si="6"/>
        <v>191</v>
      </c>
      <c r="L45" s="66">
        <f t="shared" si="9"/>
        <v>177</v>
      </c>
      <c r="M45" s="64">
        <v>1</v>
      </c>
      <c r="N45" s="67">
        <f t="shared" si="7"/>
        <v>42</v>
      </c>
      <c r="O45" s="67">
        <v>25</v>
      </c>
    </row>
    <row r="46" spans="1:15" x14ac:dyDescent="0.2">
      <c r="A46" s="36">
        <v>41448</v>
      </c>
      <c r="B46" s="16" t="s">
        <v>21</v>
      </c>
      <c r="C46" s="19">
        <v>1</v>
      </c>
      <c r="D46" s="19">
        <v>2</v>
      </c>
      <c r="E46" s="18">
        <v>162</v>
      </c>
      <c r="F46" s="18">
        <v>196</v>
      </c>
      <c r="G46" s="18">
        <v>162</v>
      </c>
      <c r="H46" s="18">
        <v>174</v>
      </c>
      <c r="I46" s="18">
        <v>0</v>
      </c>
      <c r="J46" s="1">
        <f t="shared" si="8"/>
        <v>532</v>
      </c>
      <c r="K46" s="1">
        <f t="shared" si="6"/>
        <v>196</v>
      </c>
      <c r="L46" s="1">
        <f t="shared" si="9"/>
        <v>177</v>
      </c>
      <c r="M46" s="19">
        <v>1</v>
      </c>
      <c r="N46" s="4">
        <f t="shared" si="7"/>
        <v>42</v>
      </c>
      <c r="O46" s="35">
        <v>25</v>
      </c>
    </row>
    <row r="47" spans="1:15" s="68" customFormat="1" x14ac:dyDescent="0.2">
      <c r="A47" s="62">
        <v>41413</v>
      </c>
      <c r="B47" s="63" t="s">
        <v>18</v>
      </c>
      <c r="C47" s="64">
        <v>2</v>
      </c>
      <c r="D47" s="64">
        <v>2</v>
      </c>
      <c r="E47" s="65">
        <v>187</v>
      </c>
      <c r="F47" s="65">
        <v>136</v>
      </c>
      <c r="G47" s="65">
        <v>152</v>
      </c>
      <c r="H47" s="65">
        <v>167</v>
      </c>
      <c r="I47" s="65">
        <v>8</v>
      </c>
      <c r="J47" s="66">
        <f t="shared" si="8"/>
        <v>530</v>
      </c>
      <c r="K47" s="66">
        <f t="shared" si="6"/>
        <v>195</v>
      </c>
      <c r="L47" s="66">
        <f t="shared" si="9"/>
        <v>177</v>
      </c>
      <c r="M47" s="64">
        <v>5</v>
      </c>
      <c r="N47" s="67">
        <f t="shared" si="7"/>
        <v>42</v>
      </c>
      <c r="O47" s="67">
        <v>14</v>
      </c>
    </row>
    <row r="48" spans="1:15" x14ac:dyDescent="0.2">
      <c r="A48" s="36">
        <v>41378</v>
      </c>
      <c r="B48" s="16" t="s">
        <v>32</v>
      </c>
      <c r="C48" s="19">
        <v>5</v>
      </c>
      <c r="D48" s="19">
        <v>1</v>
      </c>
      <c r="E48" s="18">
        <v>148</v>
      </c>
      <c r="F48" s="18">
        <v>137</v>
      </c>
      <c r="G48" s="18">
        <v>203</v>
      </c>
      <c r="H48" s="18">
        <v>180</v>
      </c>
      <c r="I48" s="18">
        <v>0</v>
      </c>
      <c r="J48" s="1">
        <f t="shared" si="8"/>
        <v>531</v>
      </c>
      <c r="K48" s="1">
        <f t="shared" si="6"/>
        <v>203</v>
      </c>
      <c r="L48" s="1">
        <f t="shared" si="9"/>
        <v>177</v>
      </c>
      <c r="M48" s="19">
        <v>7</v>
      </c>
      <c r="N48" s="4">
        <f t="shared" si="7"/>
        <v>42</v>
      </c>
      <c r="O48" s="35">
        <v>10</v>
      </c>
    </row>
    <row r="49" spans="1:15" s="40" customFormat="1" x14ac:dyDescent="0.2">
      <c r="A49" s="36">
        <v>41469</v>
      </c>
      <c r="B49" s="16" t="s">
        <v>37</v>
      </c>
      <c r="C49" s="35">
        <v>5</v>
      </c>
      <c r="D49" s="35">
        <v>1</v>
      </c>
      <c r="E49" s="1">
        <v>189</v>
      </c>
      <c r="F49" s="1">
        <v>172</v>
      </c>
      <c r="G49" s="1">
        <v>168</v>
      </c>
      <c r="H49" s="1">
        <v>165</v>
      </c>
      <c r="I49" s="18">
        <v>0</v>
      </c>
      <c r="J49" s="1">
        <f t="shared" si="8"/>
        <v>529</v>
      </c>
      <c r="K49" s="1">
        <f t="shared" si="6"/>
        <v>189</v>
      </c>
      <c r="L49" s="1">
        <f t="shared" si="9"/>
        <v>176</v>
      </c>
      <c r="M49" s="35">
        <v>3</v>
      </c>
      <c r="N49" s="4">
        <f t="shared" si="7"/>
        <v>48</v>
      </c>
      <c r="O49" s="35">
        <v>19</v>
      </c>
    </row>
    <row r="50" spans="1:15" customFormat="1" x14ac:dyDescent="0.2">
      <c r="A50" s="3">
        <v>41532</v>
      </c>
      <c r="B50" s="7" t="s">
        <v>40</v>
      </c>
      <c r="C50" s="6">
        <v>4</v>
      </c>
      <c r="D50" s="6">
        <v>1</v>
      </c>
      <c r="E50" s="1">
        <v>192</v>
      </c>
      <c r="F50" s="1">
        <v>161</v>
      </c>
      <c r="G50" s="1">
        <v>118</v>
      </c>
      <c r="H50" s="1">
        <v>175</v>
      </c>
      <c r="I50" s="1">
        <v>0</v>
      </c>
      <c r="J50" s="1">
        <f t="shared" si="8"/>
        <v>528</v>
      </c>
      <c r="K50" s="1">
        <f t="shared" si="6"/>
        <v>192</v>
      </c>
      <c r="L50" s="1">
        <f t="shared" si="9"/>
        <v>176</v>
      </c>
      <c r="M50" s="6">
        <v>5</v>
      </c>
      <c r="N50" s="4">
        <f t="shared" si="7"/>
        <v>48</v>
      </c>
      <c r="O50" s="6">
        <v>14</v>
      </c>
    </row>
    <row r="51" spans="1:15" s="41" customFormat="1" x14ac:dyDescent="0.2">
      <c r="A51" s="3">
        <v>41378</v>
      </c>
      <c r="B51" s="16" t="s">
        <v>29</v>
      </c>
      <c r="C51" s="17">
        <v>4</v>
      </c>
      <c r="D51" s="17">
        <v>2</v>
      </c>
      <c r="E51" s="18">
        <v>170</v>
      </c>
      <c r="F51" s="18">
        <v>140</v>
      </c>
      <c r="G51" s="18">
        <v>172</v>
      </c>
      <c r="H51" s="18">
        <v>186</v>
      </c>
      <c r="I51" s="18">
        <v>0</v>
      </c>
      <c r="J51" s="1">
        <f t="shared" si="8"/>
        <v>528</v>
      </c>
      <c r="K51" s="1">
        <f t="shared" si="6"/>
        <v>186</v>
      </c>
      <c r="L51" s="1">
        <f t="shared" si="9"/>
        <v>176</v>
      </c>
      <c r="M51" s="17">
        <v>8</v>
      </c>
      <c r="N51" s="4">
        <f t="shared" si="7"/>
        <v>48</v>
      </c>
      <c r="O51" s="4">
        <v>8</v>
      </c>
    </row>
    <row r="52" spans="1:15" customFormat="1" x14ac:dyDescent="0.2">
      <c r="A52" s="3">
        <v>41595</v>
      </c>
      <c r="B52" s="16" t="s">
        <v>29</v>
      </c>
      <c r="C52" s="4">
        <v>4</v>
      </c>
      <c r="D52" s="4">
        <v>2</v>
      </c>
      <c r="E52" s="1">
        <v>185</v>
      </c>
      <c r="F52" s="1">
        <v>137</v>
      </c>
      <c r="G52" s="1">
        <v>147</v>
      </c>
      <c r="H52" s="1">
        <v>193</v>
      </c>
      <c r="I52" s="18">
        <v>0</v>
      </c>
      <c r="J52" s="1">
        <f t="shared" si="8"/>
        <v>525</v>
      </c>
      <c r="K52" s="1">
        <f t="shared" si="6"/>
        <v>193</v>
      </c>
      <c r="L52" s="1">
        <f t="shared" si="9"/>
        <v>175</v>
      </c>
      <c r="M52" s="4">
        <v>3</v>
      </c>
      <c r="N52" s="4">
        <f t="shared" si="7"/>
        <v>51</v>
      </c>
      <c r="O52" s="4">
        <v>19</v>
      </c>
    </row>
    <row r="53" spans="1:15" s="68" customFormat="1" x14ac:dyDescent="0.2">
      <c r="A53" s="62">
        <v>41623</v>
      </c>
      <c r="B53" s="69" t="s">
        <v>27</v>
      </c>
      <c r="C53" s="70">
        <v>4</v>
      </c>
      <c r="D53" s="70">
        <v>4</v>
      </c>
      <c r="E53" s="66">
        <v>156</v>
      </c>
      <c r="F53" s="66">
        <v>167</v>
      </c>
      <c r="G53" s="66">
        <v>133</v>
      </c>
      <c r="H53" s="71"/>
      <c r="I53" s="66">
        <v>8</v>
      </c>
      <c r="J53" s="66">
        <f>SUM(E53:G53)+I53*3-MIN(E53:G53)</f>
        <v>347</v>
      </c>
      <c r="K53" s="66">
        <f t="shared" si="6"/>
        <v>175</v>
      </c>
      <c r="L53" s="66">
        <f>ROUND(J53/2,0)</f>
        <v>174</v>
      </c>
      <c r="M53" s="70">
        <v>11</v>
      </c>
      <c r="N53" s="67">
        <f t="shared" si="7"/>
        <v>52</v>
      </c>
      <c r="O53" s="67">
        <v>2</v>
      </c>
    </row>
    <row r="54" spans="1:15" x14ac:dyDescent="0.2">
      <c r="A54" s="36">
        <v>41294</v>
      </c>
      <c r="B54" s="7" t="s">
        <v>21</v>
      </c>
      <c r="C54" s="35">
        <v>2</v>
      </c>
      <c r="D54" s="35">
        <v>3</v>
      </c>
      <c r="E54" s="1">
        <v>178</v>
      </c>
      <c r="F54" s="1">
        <v>152</v>
      </c>
      <c r="G54" s="1">
        <v>159</v>
      </c>
      <c r="H54" s="1">
        <v>184</v>
      </c>
      <c r="I54" s="1">
        <v>0</v>
      </c>
      <c r="J54" s="1">
        <f t="shared" ref="J54:J63" si="10">SUM(E54:H54)+I54*3-MIN(E54:H54)</f>
        <v>521</v>
      </c>
      <c r="K54" s="1">
        <f t="shared" si="6"/>
        <v>184</v>
      </c>
      <c r="L54" s="1">
        <f t="shared" ref="L54:L63" si="11">ROUND(J54/3,0)</f>
        <v>174</v>
      </c>
      <c r="M54" s="35">
        <v>3</v>
      </c>
      <c r="N54" s="4">
        <f t="shared" si="7"/>
        <v>52</v>
      </c>
      <c r="O54" s="35">
        <v>19</v>
      </c>
    </row>
    <row r="55" spans="1:15" x14ac:dyDescent="0.2">
      <c r="A55" s="36">
        <v>41322</v>
      </c>
      <c r="B55" s="16" t="s">
        <v>19</v>
      </c>
      <c r="C55" s="19">
        <v>4</v>
      </c>
      <c r="D55" s="19">
        <v>1</v>
      </c>
      <c r="E55" s="18">
        <v>186</v>
      </c>
      <c r="F55" s="18">
        <v>117</v>
      </c>
      <c r="G55" s="18">
        <v>187</v>
      </c>
      <c r="H55" s="18">
        <v>148</v>
      </c>
      <c r="I55" s="18">
        <v>0</v>
      </c>
      <c r="J55" s="1">
        <f t="shared" si="10"/>
        <v>521</v>
      </c>
      <c r="K55" s="1">
        <f t="shared" si="6"/>
        <v>187</v>
      </c>
      <c r="L55" s="1">
        <f t="shared" si="11"/>
        <v>174</v>
      </c>
      <c r="M55" s="19">
        <v>8</v>
      </c>
      <c r="N55" s="4">
        <f t="shared" si="7"/>
        <v>52</v>
      </c>
      <c r="O55" s="35">
        <v>8</v>
      </c>
    </row>
    <row r="56" spans="1:15" x14ac:dyDescent="0.2">
      <c r="A56" s="36">
        <v>41595</v>
      </c>
      <c r="B56" s="16" t="s">
        <v>19</v>
      </c>
      <c r="C56" s="35">
        <v>3</v>
      </c>
      <c r="D56" s="35">
        <v>3</v>
      </c>
      <c r="E56" s="1">
        <v>188</v>
      </c>
      <c r="F56" s="1">
        <v>135</v>
      </c>
      <c r="G56" s="1">
        <v>163</v>
      </c>
      <c r="H56" s="1">
        <v>171</v>
      </c>
      <c r="I56" s="18">
        <v>0</v>
      </c>
      <c r="J56" s="1">
        <f t="shared" si="10"/>
        <v>522</v>
      </c>
      <c r="K56" s="1">
        <f t="shared" si="6"/>
        <v>188</v>
      </c>
      <c r="L56" s="1">
        <f t="shared" si="11"/>
        <v>174</v>
      </c>
      <c r="M56" s="35">
        <v>4</v>
      </c>
      <c r="N56" s="4">
        <f t="shared" si="7"/>
        <v>52</v>
      </c>
      <c r="O56" s="35">
        <v>16</v>
      </c>
    </row>
    <row r="57" spans="1:15" s="68" customFormat="1" x14ac:dyDescent="0.2">
      <c r="A57" s="62">
        <v>41322</v>
      </c>
      <c r="B57" s="63" t="s">
        <v>18</v>
      </c>
      <c r="C57" s="64">
        <v>5</v>
      </c>
      <c r="D57" s="64">
        <v>1</v>
      </c>
      <c r="E57" s="65">
        <v>158</v>
      </c>
      <c r="F57" s="65">
        <v>157</v>
      </c>
      <c r="G57" s="65">
        <v>111</v>
      </c>
      <c r="H57" s="65">
        <v>182</v>
      </c>
      <c r="I57" s="65">
        <v>8</v>
      </c>
      <c r="J57" s="66">
        <f t="shared" si="10"/>
        <v>521</v>
      </c>
      <c r="K57" s="66">
        <f t="shared" si="6"/>
        <v>190</v>
      </c>
      <c r="L57" s="66">
        <f t="shared" si="11"/>
        <v>174</v>
      </c>
      <c r="M57" s="64">
        <v>8</v>
      </c>
      <c r="N57" s="67">
        <f t="shared" si="7"/>
        <v>52</v>
      </c>
      <c r="O57" s="67">
        <v>8</v>
      </c>
    </row>
    <row r="58" spans="1:15" s="68" customFormat="1" x14ac:dyDescent="0.2">
      <c r="A58" s="62">
        <v>41567</v>
      </c>
      <c r="B58" s="63" t="s">
        <v>20</v>
      </c>
      <c r="C58" s="64">
        <v>5</v>
      </c>
      <c r="D58" s="64">
        <v>1</v>
      </c>
      <c r="E58" s="65">
        <v>188</v>
      </c>
      <c r="F58" s="65">
        <v>124</v>
      </c>
      <c r="G58" s="65">
        <v>164</v>
      </c>
      <c r="H58" s="65">
        <v>146</v>
      </c>
      <c r="I58" s="65">
        <v>8</v>
      </c>
      <c r="J58" s="66">
        <f t="shared" si="10"/>
        <v>522</v>
      </c>
      <c r="K58" s="66">
        <f t="shared" si="6"/>
        <v>196</v>
      </c>
      <c r="L58" s="66">
        <f t="shared" si="11"/>
        <v>174</v>
      </c>
      <c r="M58" s="67">
        <v>2</v>
      </c>
      <c r="N58" s="67">
        <f t="shared" si="7"/>
        <v>52</v>
      </c>
      <c r="O58" s="64">
        <v>22</v>
      </c>
    </row>
    <row r="59" spans="1:15" s="38" customFormat="1" x14ac:dyDescent="0.2">
      <c r="A59" s="62">
        <v>41448</v>
      </c>
      <c r="B59" s="63" t="s">
        <v>22</v>
      </c>
      <c r="C59" s="64">
        <v>1</v>
      </c>
      <c r="D59" s="64">
        <v>1</v>
      </c>
      <c r="E59" s="65">
        <v>191</v>
      </c>
      <c r="F59" s="65">
        <v>155</v>
      </c>
      <c r="G59" s="65">
        <v>150</v>
      </c>
      <c r="H59" s="65">
        <v>149</v>
      </c>
      <c r="I59" s="65">
        <v>8</v>
      </c>
      <c r="J59" s="66">
        <f t="shared" si="10"/>
        <v>520</v>
      </c>
      <c r="K59" s="66">
        <f t="shared" si="6"/>
        <v>199</v>
      </c>
      <c r="L59" s="66">
        <f t="shared" si="11"/>
        <v>173</v>
      </c>
      <c r="M59" s="64">
        <v>3</v>
      </c>
      <c r="N59" s="67">
        <f t="shared" si="7"/>
        <v>58</v>
      </c>
      <c r="O59" s="67">
        <v>19</v>
      </c>
    </row>
    <row r="60" spans="1:15" s="38" customFormat="1" x14ac:dyDescent="0.2">
      <c r="A60" s="72">
        <v>41532</v>
      </c>
      <c r="B60" s="73" t="s">
        <v>34</v>
      </c>
      <c r="C60" s="74">
        <v>2</v>
      </c>
      <c r="D60" s="74">
        <v>2</v>
      </c>
      <c r="E60" s="75">
        <v>163</v>
      </c>
      <c r="F60" s="75">
        <v>149</v>
      </c>
      <c r="G60" s="75">
        <v>155</v>
      </c>
      <c r="H60" s="75">
        <v>175</v>
      </c>
      <c r="I60" s="75">
        <v>8</v>
      </c>
      <c r="J60" s="75">
        <f t="shared" si="10"/>
        <v>517</v>
      </c>
      <c r="K60" s="75">
        <f t="shared" si="6"/>
        <v>183</v>
      </c>
      <c r="L60" s="75">
        <f t="shared" si="11"/>
        <v>172</v>
      </c>
      <c r="M60" s="74">
        <v>6</v>
      </c>
      <c r="N60" s="74">
        <f t="shared" si="7"/>
        <v>59</v>
      </c>
      <c r="O60" s="74">
        <v>12</v>
      </c>
    </row>
    <row r="61" spans="1:15" x14ac:dyDescent="0.2">
      <c r="A61" s="3">
        <v>41497</v>
      </c>
      <c r="B61" s="16" t="s">
        <v>33</v>
      </c>
      <c r="C61" s="4">
        <v>6</v>
      </c>
      <c r="D61" s="4">
        <v>2</v>
      </c>
      <c r="E61" s="1">
        <v>172</v>
      </c>
      <c r="F61" s="1">
        <v>162</v>
      </c>
      <c r="G61" s="1">
        <v>175</v>
      </c>
      <c r="H61" s="1">
        <v>167</v>
      </c>
      <c r="I61" s="18">
        <v>0</v>
      </c>
      <c r="J61" s="1">
        <f t="shared" si="10"/>
        <v>514</v>
      </c>
      <c r="K61" s="1">
        <f t="shared" si="6"/>
        <v>175</v>
      </c>
      <c r="L61" s="1">
        <f t="shared" si="11"/>
        <v>171</v>
      </c>
      <c r="M61" s="4">
        <v>3</v>
      </c>
      <c r="N61" s="4">
        <f t="shared" si="7"/>
        <v>60</v>
      </c>
      <c r="O61" s="4">
        <v>19</v>
      </c>
    </row>
    <row r="62" spans="1:15" customFormat="1" x14ac:dyDescent="0.2">
      <c r="A62" s="3">
        <v>41567</v>
      </c>
      <c r="B62" s="16" t="s">
        <v>46</v>
      </c>
      <c r="C62" s="17">
        <v>2</v>
      </c>
      <c r="D62" s="17">
        <v>3</v>
      </c>
      <c r="E62" s="18">
        <v>142</v>
      </c>
      <c r="F62" s="18">
        <v>180</v>
      </c>
      <c r="G62" s="18">
        <v>159</v>
      </c>
      <c r="H62" s="18">
        <v>174</v>
      </c>
      <c r="I62" s="18">
        <v>0</v>
      </c>
      <c r="J62" s="1">
        <f t="shared" si="10"/>
        <v>513</v>
      </c>
      <c r="K62" s="1">
        <f t="shared" si="6"/>
        <v>180</v>
      </c>
      <c r="L62" s="1">
        <f t="shared" si="11"/>
        <v>171</v>
      </c>
      <c r="M62" s="4">
        <v>3</v>
      </c>
      <c r="N62" s="4">
        <f t="shared" si="7"/>
        <v>60</v>
      </c>
      <c r="O62" s="19">
        <v>19</v>
      </c>
    </row>
    <row r="63" spans="1:15" x14ac:dyDescent="0.2">
      <c r="A63" s="36">
        <v>41497</v>
      </c>
      <c r="B63" s="16" t="s">
        <v>37</v>
      </c>
      <c r="C63" s="35">
        <v>1</v>
      </c>
      <c r="D63" s="35">
        <v>1</v>
      </c>
      <c r="E63" s="1">
        <v>168</v>
      </c>
      <c r="F63" s="1">
        <v>175</v>
      </c>
      <c r="G63" s="1">
        <v>168</v>
      </c>
      <c r="H63" s="1">
        <v>170</v>
      </c>
      <c r="I63" s="18">
        <v>0</v>
      </c>
      <c r="J63" s="1">
        <f t="shared" si="10"/>
        <v>513</v>
      </c>
      <c r="K63" s="1">
        <f t="shared" si="6"/>
        <v>175</v>
      </c>
      <c r="L63" s="1">
        <f t="shared" si="11"/>
        <v>171</v>
      </c>
      <c r="M63" s="35">
        <v>3</v>
      </c>
      <c r="N63" s="4">
        <f t="shared" si="7"/>
        <v>60</v>
      </c>
      <c r="O63" s="35">
        <v>19</v>
      </c>
    </row>
    <row r="64" spans="1:15" x14ac:dyDescent="0.2">
      <c r="A64" s="3">
        <v>41623</v>
      </c>
      <c r="B64" s="7" t="s">
        <v>46</v>
      </c>
      <c r="C64" s="22">
        <v>2</v>
      </c>
      <c r="D64" s="22">
        <v>4</v>
      </c>
      <c r="E64" s="1">
        <v>116</v>
      </c>
      <c r="F64" s="1">
        <v>166</v>
      </c>
      <c r="G64" s="1">
        <v>174</v>
      </c>
      <c r="H64" s="43"/>
      <c r="I64" s="1">
        <v>0</v>
      </c>
      <c r="J64" s="1">
        <f>SUM(E64:G64)+I64*3-MIN(E64:G64)</f>
        <v>340</v>
      </c>
      <c r="K64" s="1">
        <f t="shared" si="6"/>
        <v>174</v>
      </c>
      <c r="L64" s="1">
        <f>ROUND(J64/2,0)</f>
        <v>170</v>
      </c>
      <c r="M64" s="22">
        <v>12</v>
      </c>
      <c r="N64" s="4">
        <f t="shared" si="7"/>
        <v>63</v>
      </c>
      <c r="O64" s="35">
        <v>2</v>
      </c>
    </row>
    <row r="65" spans="1:15" s="68" customFormat="1" x14ac:dyDescent="0.2">
      <c r="A65" s="62">
        <v>41497</v>
      </c>
      <c r="B65" s="63" t="s">
        <v>22</v>
      </c>
      <c r="C65" s="67">
        <v>2</v>
      </c>
      <c r="D65" s="67">
        <v>1</v>
      </c>
      <c r="E65" s="66">
        <v>156</v>
      </c>
      <c r="F65" s="66">
        <v>159</v>
      </c>
      <c r="G65" s="66">
        <v>171</v>
      </c>
      <c r="H65" s="66">
        <v>134</v>
      </c>
      <c r="I65" s="65">
        <v>8</v>
      </c>
      <c r="J65" s="66">
        <f t="shared" ref="J65:J82" si="12">SUM(E65:H65)+I65*3-MIN(E65:H65)</f>
        <v>510</v>
      </c>
      <c r="K65" s="66">
        <f t="shared" si="6"/>
        <v>179</v>
      </c>
      <c r="L65" s="66">
        <f t="shared" ref="L65:L82" si="13">ROUND(J65/3,0)</f>
        <v>170</v>
      </c>
      <c r="M65" s="67">
        <v>5</v>
      </c>
      <c r="N65" s="67">
        <f t="shared" si="7"/>
        <v>63</v>
      </c>
      <c r="O65" s="67">
        <v>14</v>
      </c>
    </row>
    <row r="66" spans="1:15" s="68" customFormat="1" x14ac:dyDescent="0.2">
      <c r="A66" s="62">
        <v>41595</v>
      </c>
      <c r="B66" s="63" t="s">
        <v>20</v>
      </c>
      <c r="C66" s="67">
        <v>2</v>
      </c>
      <c r="D66" s="67">
        <v>2</v>
      </c>
      <c r="E66" s="66">
        <v>160</v>
      </c>
      <c r="F66" s="66">
        <v>176</v>
      </c>
      <c r="G66" s="66">
        <v>150</v>
      </c>
      <c r="H66" s="66">
        <v>148</v>
      </c>
      <c r="I66" s="65">
        <v>8</v>
      </c>
      <c r="J66" s="66">
        <f t="shared" si="12"/>
        <v>510</v>
      </c>
      <c r="K66" s="66">
        <f t="shared" ref="K66:K97" si="14">MAX(E66:H66)+I66</f>
        <v>184</v>
      </c>
      <c r="L66" s="66">
        <f t="shared" si="13"/>
        <v>170</v>
      </c>
      <c r="M66" s="67">
        <v>5</v>
      </c>
      <c r="N66" s="67">
        <f t="shared" ref="N66:N97" si="15">IF(ROW()=2,1,IF(L65=L66,N65,ROW()-1))</f>
        <v>63</v>
      </c>
      <c r="O66" s="67">
        <v>14</v>
      </c>
    </row>
    <row r="67" spans="1:15" s="68" customFormat="1" x14ac:dyDescent="0.2">
      <c r="A67" s="62">
        <v>41448</v>
      </c>
      <c r="B67" s="63" t="s">
        <v>27</v>
      </c>
      <c r="C67" s="64">
        <v>2</v>
      </c>
      <c r="D67" s="64">
        <v>1</v>
      </c>
      <c r="E67" s="65">
        <v>173</v>
      </c>
      <c r="F67" s="65">
        <v>132</v>
      </c>
      <c r="G67" s="65">
        <v>158</v>
      </c>
      <c r="H67" s="65">
        <v>152</v>
      </c>
      <c r="I67" s="65">
        <v>8</v>
      </c>
      <c r="J67" s="66">
        <f t="shared" si="12"/>
        <v>507</v>
      </c>
      <c r="K67" s="66">
        <f t="shared" si="14"/>
        <v>181</v>
      </c>
      <c r="L67" s="66">
        <f t="shared" si="13"/>
        <v>169</v>
      </c>
      <c r="M67" s="64">
        <v>4</v>
      </c>
      <c r="N67" s="67">
        <f t="shared" si="15"/>
        <v>66</v>
      </c>
      <c r="O67" s="67">
        <v>16</v>
      </c>
    </row>
    <row r="68" spans="1:15" customFormat="1" x14ac:dyDescent="0.2">
      <c r="A68" s="3">
        <v>41448</v>
      </c>
      <c r="B68" s="16" t="s">
        <v>28</v>
      </c>
      <c r="C68" s="17">
        <v>3</v>
      </c>
      <c r="D68" s="17">
        <v>1</v>
      </c>
      <c r="E68" s="18">
        <v>137</v>
      </c>
      <c r="F68" s="18">
        <v>156</v>
      </c>
      <c r="G68" s="18">
        <v>180</v>
      </c>
      <c r="H68" s="18">
        <v>171</v>
      </c>
      <c r="I68" s="18">
        <v>0</v>
      </c>
      <c r="J68" s="1">
        <f t="shared" si="12"/>
        <v>507</v>
      </c>
      <c r="K68" s="1">
        <f t="shared" si="14"/>
        <v>180</v>
      </c>
      <c r="L68" s="1">
        <f t="shared" si="13"/>
        <v>169</v>
      </c>
      <c r="M68" s="17">
        <v>4</v>
      </c>
      <c r="N68" s="4">
        <f t="shared" si="15"/>
        <v>66</v>
      </c>
      <c r="O68" s="4">
        <v>16</v>
      </c>
    </row>
    <row r="69" spans="1:15" s="68" customFormat="1" x14ac:dyDescent="0.2">
      <c r="A69" s="62">
        <v>41294</v>
      </c>
      <c r="B69" s="69" t="s">
        <v>22</v>
      </c>
      <c r="C69" s="67">
        <v>6</v>
      </c>
      <c r="D69" s="67">
        <v>1</v>
      </c>
      <c r="E69" s="66">
        <v>131</v>
      </c>
      <c r="F69" s="66">
        <v>148</v>
      </c>
      <c r="G69" s="66">
        <v>164</v>
      </c>
      <c r="H69" s="66">
        <v>170</v>
      </c>
      <c r="I69" s="66">
        <v>8</v>
      </c>
      <c r="J69" s="66">
        <f t="shared" si="12"/>
        <v>506</v>
      </c>
      <c r="K69" s="66">
        <f t="shared" si="14"/>
        <v>178</v>
      </c>
      <c r="L69" s="66">
        <f t="shared" si="13"/>
        <v>169</v>
      </c>
      <c r="M69" s="67">
        <v>4</v>
      </c>
      <c r="N69" s="67">
        <f t="shared" si="15"/>
        <v>66</v>
      </c>
      <c r="O69" s="67">
        <v>16</v>
      </c>
    </row>
    <row r="70" spans="1:15" s="38" customFormat="1" x14ac:dyDescent="0.2">
      <c r="A70" s="3">
        <v>41497</v>
      </c>
      <c r="B70" s="16" t="s">
        <v>44</v>
      </c>
      <c r="C70" s="4">
        <v>1</v>
      </c>
      <c r="D70" s="4">
        <v>2</v>
      </c>
      <c r="E70" s="1">
        <v>140</v>
      </c>
      <c r="F70" s="1">
        <v>168</v>
      </c>
      <c r="G70" s="1">
        <v>158</v>
      </c>
      <c r="H70" s="1">
        <v>179</v>
      </c>
      <c r="I70" s="18">
        <v>0</v>
      </c>
      <c r="J70" s="1">
        <f t="shared" si="12"/>
        <v>505</v>
      </c>
      <c r="K70" s="1">
        <f t="shared" si="14"/>
        <v>179</v>
      </c>
      <c r="L70" s="1">
        <f t="shared" si="13"/>
        <v>168</v>
      </c>
      <c r="M70" s="4">
        <v>6</v>
      </c>
      <c r="N70" s="4">
        <f t="shared" si="15"/>
        <v>69</v>
      </c>
      <c r="O70" s="4">
        <v>12</v>
      </c>
    </row>
    <row r="71" spans="1:15" x14ac:dyDescent="0.2">
      <c r="A71" s="36">
        <v>41567</v>
      </c>
      <c r="B71" s="16" t="s">
        <v>32</v>
      </c>
      <c r="C71" s="19">
        <v>2</v>
      </c>
      <c r="D71" s="19">
        <v>1</v>
      </c>
      <c r="E71" s="18">
        <v>156</v>
      </c>
      <c r="F71" s="18">
        <v>131</v>
      </c>
      <c r="G71" s="18">
        <v>173</v>
      </c>
      <c r="H71" s="18">
        <v>174</v>
      </c>
      <c r="I71" s="18">
        <v>0</v>
      </c>
      <c r="J71" s="1">
        <f t="shared" si="12"/>
        <v>503</v>
      </c>
      <c r="K71" s="1">
        <f t="shared" si="14"/>
        <v>174</v>
      </c>
      <c r="L71" s="1">
        <f t="shared" si="13"/>
        <v>168</v>
      </c>
      <c r="M71" s="35">
        <v>4</v>
      </c>
      <c r="N71" s="4">
        <f t="shared" si="15"/>
        <v>69</v>
      </c>
      <c r="O71" s="19">
        <v>16</v>
      </c>
    </row>
    <row r="72" spans="1:15" s="68" customFormat="1" x14ac:dyDescent="0.2">
      <c r="A72" s="62">
        <v>41567</v>
      </c>
      <c r="B72" s="63" t="s">
        <v>18</v>
      </c>
      <c r="C72" s="64">
        <v>4</v>
      </c>
      <c r="D72" s="64">
        <v>3</v>
      </c>
      <c r="E72" s="65">
        <v>161</v>
      </c>
      <c r="F72" s="65">
        <v>120</v>
      </c>
      <c r="G72" s="65">
        <v>160</v>
      </c>
      <c r="H72" s="65">
        <v>156</v>
      </c>
      <c r="I72" s="65">
        <v>8</v>
      </c>
      <c r="J72" s="66">
        <f t="shared" si="12"/>
        <v>501</v>
      </c>
      <c r="K72" s="66">
        <f t="shared" si="14"/>
        <v>169</v>
      </c>
      <c r="L72" s="66">
        <f t="shared" si="13"/>
        <v>167</v>
      </c>
      <c r="M72" s="67">
        <v>5</v>
      </c>
      <c r="N72" s="67">
        <f t="shared" si="15"/>
        <v>71</v>
      </c>
      <c r="O72" s="64">
        <v>14</v>
      </c>
    </row>
    <row r="73" spans="1:15" s="68" customFormat="1" x14ac:dyDescent="0.2">
      <c r="A73" s="62">
        <v>41378</v>
      </c>
      <c r="B73" s="63" t="s">
        <v>20</v>
      </c>
      <c r="C73" s="64">
        <v>2</v>
      </c>
      <c r="D73" s="64">
        <v>2</v>
      </c>
      <c r="E73" s="65">
        <v>143</v>
      </c>
      <c r="F73" s="65">
        <v>148</v>
      </c>
      <c r="G73" s="65">
        <v>187</v>
      </c>
      <c r="H73" s="65">
        <v>123</v>
      </c>
      <c r="I73" s="65">
        <v>8</v>
      </c>
      <c r="J73" s="66">
        <f t="shared" si="12"/>
        <v>502</v>
      </c>
      <c r="K73" s="66">
        <f t="shared" si="14"/>
        <v>195</v>
      </c>
      <c r="L73" s="66">
        <f t="shared" si="13"/>
        <v>167</v>
      </c>
      <c r="M73" s="64">
        <v>9</v>
      </c>
      <c r="N73" s="67">
        <f t="shared" si="15"/>
        <v>71</v>
      </c>
      <c r="O73" s="67">
        <v>6</v>
      </c>
    </row>
    <row r="74" spans="1:15" s="68" customFormat="1" x14ac:dyDescent="0.2">
      <c r="A74" s="62">
        <v>41322</v>
      </c>
      <c r="B74" s="63" t="s">
        <v>26</v>
      </c>
      <c r="C74" s="64">
        <v>4</v>
      </c>
      <c r="D74" s="64">
        <v>2</v>
      </c>
      <c r="E74" s="65">
        <v>112</v>
      </c>
      <c r="F74" s="65">
        <v>161</v>
      </c>
      <c r="G74" s="65">
        <v>154</v>
      </c>
      <c r="H74" s="65">
        <v>158</v>
      </c>
      <c r="I74" s="65">
        <v>8</v>
      </c>
      <c r="J74" s="66">
        <f t="shared" si="12"/>
        <v>497</v>
      </c>
      <c r="K74" s="66">
        <f t="shared" si="14"/>
        <v>169</v>
      </c>
      <c r="L74" s="66">
        <f t="shared" si="13"/>
        <v>166</v>
      </c>
      <c r="M74" s="64">
        <v>10</v>
      </c>
      <c r="N74" s="67">
        <f t="shared" si="15"/>
        <v>73</v>
      </c>
      <c r="O74" s="67">
        <v>4</v>
      </c>
    </row>
    <row r="75" spans="1:15" s="28" customFormat="1" x14ac:dyDescent="0.2">
      <c r="A75" s="3">
        <v>41497</v>
      </c>
      <c r="B75" s="16" t="s">
        <v>35</v>
      </c>
      <c r="C75" s="4">
        <v>3</v>
      </c>
      <c r="D75" s="4">
        <v>1</v>
      </c>
      <c r="E75" s="1">
        <v>142</v>
      </c>
      <c r="F75" s="1">
        <v>152</v>
      </c>
      <c r="G75" s="1">
        <v>192</v>
      </c>
      <c r="H75" s="1">
        <v>154</v>
      </c>
      <c r="I75" s="18">
        <v>0</v>
      </c>
      <c r="J75" s="1">
        <f t="shared" si="12"/>
        <v>498</v>
      </c>
      <c r="K75" s="1">
        <f t="shared" si="14"/>
        <v>192</v>
      </c>
      <c r="L75" s="1">
        <f t="shared" si="13"/>
        <v>166</v>
      </c>
      <c r="M75" s="4">
        <v>7</v>
      </c>
      <c r="N75" s="4">
        <f t="shared" si="15"/>
        <v>73</v>
      </c>
      <c r="O75" s="4">
        <v>10</v>
      </c>
    </row>
    <row r="76" spans="1:15" s="29" customFormat="1" x14ac:dyDescent="0.2">
      <c r="A76" s="3">
        <v>41413</v>
      </c>
      <c r="B76" s="16" t="s">
        <v>40</v>
      </c>
      <c r="C76" s="17">
        <v>5</v>
      </c>
      <c r="D76" s="17">
        <v>2</v>
      </c>
      <c r="E76" s="18">
        <v>146</v>
      </c>
      <c r="F76" s="18">
        <v>171</v>
      </c>
      <c r="G76" s="18">
        <v>182</v>
      </c>
      <c r="H76" s="18">
        <v>122</v>
      </c>
      <c r="I76" s="18">
        <v>0</v>
      </c>
      <c r="J76" s="1">
        <f t="shared" si="12"/>
        <v>499</v>
      </c>
      <c r="K76" s="1">
        <f t="shared" si="14"/>
        <v>182</v>
      </c>
      <c r="L76" s="1">
        <f t="shared" si="13"/>
        <v>166</v>
      </c>
      <c r="M76" s="17">
        <v>6</v>
      </c>
      <c r="N76" s="4">
        <f t="shared" si="15"/>
        <v>73</v>
      </c>
      <c r="O76" s="4">
        <v>12</v>
      </c>
    </row>
    <row r="77" spans="1:15" x14ac:dyDescent="0.2">
      <c r="A77" s="3">
        <v>41595</v>
      </c>
      <c r="B77" s="16" t="s">
        <v>31</v>
      </c>
      <c r="C77" s="4">
        <v>4</v>
      </c>
      <c r="D77" s="4">
        <v>1</v>
      </c>
      <c r="E77" s="1">
        <v>144</v>
      </c>
      <c r="F77" s="1">
        <v>166</v>
      </c>
      <c r="G77" s="1">
        <v>166</v>
      </c>
      <c r="H77" s="1">
        <v>159</v>
      </c>
      <c r="I77" s="18">
        <v>0</v>
      </c>
      <c r="J77" s="1">
        <f t="shared" si="12"/>
        <v>491</v>
      </c>
      <c r="K77" s="1">
        <f t="shared" si="14"/>
        <v>166</v>
      </c>
      <c r="L77" s="1">
        <f t="shared" si="13"/>
        <v>164</v>
      </c>
      <c r="M77" s="4">
        <v>6</v>
      </c>
      <c r="N77" s="4">
        <f t="shared" si="15"/>
        <v>76</v>
      </c>
      <c r="O77" s="4">
        <v>12</v>
      </c>
    </row>
    <row r="78" spans="1:15" s="68" customFormat="1" x14ac:dyDescent="0.2">
      <c r="A78" s="62">
        <v>41567</v>
      </c>
      <c r="B78" s="63" t="s">
        <v>22</v>
      </c>
      <c r="C78" s="64">
        <v>6</v>
      </c>
      <c r="D78" s="64">
        <v>2</v>
      </c>
      <c r="E78" s="65">
        <v>135</v>
      </c>
      <c r="F78" s="65">
        <v>168</v>
      </c>
      <c r="G78" s="65">
        <v>148</v>
      </c>
      <c r="H78" s="65">
        <v>153</v>
      </c>
      <c r="I78" s="65">
        <v>8</v>
      </c>
      <c r="J78" s="66">
        <f t="shared" si="12"/>
        <v>493</v>
      </c>
      <c r="K78" s="66">
        <f t="shared" si="14"/>
        <v>176</v>
      </c>
      <c r="L78" s="66">
        <f t="shared" si="13"/>
        <v>164</v>
      </c>
      <c r="M78" s="67">
        <v>6</v>
      </c>
      <c r="N78" s="67">
        <f t="shared" si="15"/>
        <v>76</v>
      </c>
      <c r="O78" s="64">
        <v>12</v>
      </c>
    </row>
    <row r="79" spans="1:15" s="38" customFormat="1" x14ac:dyDescent="0.2">
      <c r="A79" s="3">
        <v>41567</v>
      </c>
      <c r="B79" s="16" t="s">
        <v>40</v>
      </c>
      <c r="C79" s="17">
        <v>6</v>
      </c>
      <c r="D79" s="17">
        <v>1</v>
      </c>
      <c r="E79" s="18">
        <v>150</v>
      </c>
      <c r="F79" s="18">
        <v>168</v>
      </c>
      <c r="G79" s="18">
        <v>173</v>
      </c>
      <c r="H79" s="18">
        <v>122</v>
      </c>
      <c r="I79" s="18">
        <v>0</v>
      </c>
      <c r="J79" s="1">
        <f t="shared" si="12"/>
        <v>491</v>
      </c>
      <c r="K79" s="1">
        <f t="shared" si="14"/>
        <v>173</v>
      </c>
      <c r="L79" s="1">
        <f t="shared" si="13"/>
        <v>164</v>
      </c>
      <c r="M79" s="4">
        <v>7</v>
      </c>
      <c r="N79" s="4">
        <f t="shared" si="15"/>
        <v>76</v>
      </c>
      <c r="O79" s="19">
        <v>12</v>
      </c>
    </row>
    <row r="80" spans="1:15" customFormat="1" x14ac:dyDescent="0.2">
      <c r="A80" s="3">
        <v>41294</v>
      </c>
      <c r="B80" s="7" t="s">
        <v>23</v>
      </c>
      <c r="C80" s="4">
        <v>2</v>
      </c>
      <c r="D80" s="4">
        <v>2</v>
      </c>
      <c r="E80" s="1">
        <v>133</v>
      </c>
      <c r="F80" s="1">
        <v>190</v>
      </c>
      <c r="G80" s="1">
        <v>146</v>
      </c>
      <c r="H80" s="1">
        <v>153</v>
      </c>
      <c r="I80" s="1">
        <v>0</v>
      </c>
      <c r="J80" s="1">
        <f t="shared" si="12"/>
        <v>489</v>
      </c>
      <c r="K80" s="1">
        <f t="shared" si="14"/>
        <v>190</v>
      </c>
      <c r="L80" s="1">
        <f t="shared" si="13"/>
        <v>163</v>
      </c>
      <c r="M80" s="4">
        <v>5</v>
      </c>
      <c r="N80" s="4">
        <f t="shared" si="15"/>
        <v>79</v>
      </c>
      <c r="O80" s="4">
        <v>14</v>
      </c>
    </row>
    <row r="81" spans="1:15" s="28" customFormat="1" x14ac:dyDescent="0.2">
      <c r="A81" s="3">
        <v>41322</v>
      </c>
      <c r="B81" s="16" t="s">
        <v>23</v>
      </c>
      <c r="C81" s="17">
        <v>4</v>
      </c>
      <c r="D81" s="17">
        <v>4</v>
      </c>
      <c r="E81" s="18">
        <v>174</v>
      </c>
      <c r="F81" s="18">
        <v>153</v>
      </c>
      <c r="G81" s="18">
        <v>158</v>
      </c>
      <c r="H81" s="18">
        <v>157</v>
      </c>
      <c r="I81" s="18">
        <v>0</v>
      </c>
      <c r="J81" s="1">
        <f t="shared" si="12"/>
        <v>489</v>
      </c>
      <c r="K81" s="1">
        <f t="shared" si="14"/>
        <v>174</v>
      </c>
      <c r="L81" s="1">
        <f t="shared" si="13"/>
        <v>163</v>
      </c>
      <c r="M81" s="17">
        <v>11</v>
      </c>
      <c r="N81" s="4">
        <f t="shared" si="15"/>
        <v>79</v>
      </c>
      <c r="O81" s="4">
        <v>2</v>
      </c>
    </row>
    <row r="82" spans="1:15" x14ac:dyDescent="0.2">
      <c r="A82" s="36">
        <v>41448</v>
      </c>
      <c r="B82" s="16" t="s">
        <v>19</v>
      </c>
      <c r="C82" s="19">
        <v>4</v>
      </c>
      <c r="D82" s="19">
        <v>1</v>
      </c>
      <c r="E82" s="18">
        <v>137</v>
      </c>
      <c r="F82" s="18">
        <v>168</v>
      </c>
      <c r="G82" s="18">
        <v>154</v>
      </c>
      <c r="H82" s="18">
        <v>166</v>
      </c>
      <c r="I82" s="18">
        <v>0</v>
      </c>
      <c r="J82" s="1">
        <f t="shared" si="12"/>
        <v>488</v>
      </c>
      <c r="K82" s="1">
        <f t="shared" si="14"/>
        <v>168</v>
      </c>
      <c r="L82" s="1">
        <f t="shared" si="13"/>
        <v>163</v>
      </c>
      <c r="M82" s="19">
        <v>6</v>
      </c>
      <c r="N82" s="4">
        <f t="shared" si="15"/>
        <v>79</v>
      </c>
      <c r="O82" s="35">
        <v>12</v>
      </c>
    </row>
    <row r="83" spans="1:15" x14ac:dyDescent="0.2">
      <c r="A83" s="36">
        <v>41623</v>
      </c>
      <c r="B83" s="7" t="s">
        <v>19</v>
      </c>
      <c r="C83" s="22">
        <v>4</v>
      </c>
      <c r="D83" s="22">
        <v>3</v>
      </c>
      <c r="E83" s="1">
        <v>158</v>
      </c>
      <c r="F83" s="1">
        <v>154</v>
      </c>
      <c r="G83" s="1">
        <v>167</v>
      </c>
      <c r="H83" s="43"/>
      <c r="I83" s="1">
        <v>0</v>
      </c>
      <c r="J83" s="1">
        <f>SUM(E83:G83)+I83*3-MIN(E83:G83)</f>
        <v>325</v>
      </c>
      <c r="K83" s="1">
        <f t="shared" si="14"/>
        <v>167</v>
      </c>
      <c r="L83" s="1">
        <f>ROUND(J83/2,0)</f>
        <v>163</v>
      </c>
      <c r="M83" s="22">
        <v>13</v>
      </c>
      <c r="N83" s="4">
        <f t="shared" si="15"/>
        <v>79</v>
      </c>
      <c r="O83" s="22">
        <v>0</v>
      </c>
    </row>
    <row r="84" spans="1:15" s="38" customFormat="1" x14ac:dyDescent="0.2">
      <c r="A84" s="62">
        <v>41294</v>
      </c>
      <c r="B84" s="69" t="s">
        <v>18</v>
      </c>
      <c r="C84" s="67">
        <v>1</v>
      </c>
      <c r="D84" s="67">
        <v>1</v>
      </c>
      <c r="E84" s="76">
        <v>150</v>
      </c>
      <c r="F84" s="76">
        <v>138</v>
      </c>
      <c r="G84" s="76">
        <v>155</v>
      </c>
      <c r="H84" s="76">
        <v>159</v>
      </c>
      <c r="I84" s="76">
        <v>8</v>
      </c>
      <c r="J84" s="66">
        <f t="shared" ref="J84:J98" si="16">SUM(E84:H84)+I84*3-MIN(E84:H84)</f>
        <v>488</v>
      </c>
      <c r="K84" s="66">
        <f t="shared" si="14"/>
        <v>167</v>
      </c>
      <c r="L84" s="66">
        <f t="shared" ref="L84:L98" si="17">ROUND(J84/3,0)</f>
        <v>163</v>
      </c>
      <c r="M84" s="67">
        <v>5</v>
      </c>
      <c r="N84" s="67">
        <f t="shared" si="15"/>
        <v>79</v>
      </c>
      <c r="O84" s="67">
        <v>14</v>
      </c>
    </row>
    <row r="85" spans="1:15" s="28" customFormat="1" x14ac:dyDescent="0.2">
      <c r="A85" s="83">
        <v>41532</v>
      </c>
      <c r="B85" s="88" t="s">
        <v>30</v>
      </c>
      <c r="C85" s="89">
        <v>6</v>
      </c>
      <c r="D85" s="89">
        <v>2</v>
      </c>
      <c r="E85" s="86">
        <v>189</v>
      </c>
      <c r="F85" s="86">
        <v>162</v>
      </c>
      <c r="G85" s="86">
        <v>138</v>
      </c>
      <c r="H85" s="86">
        <v>91</v>
      </c>
      <c r="I85" s="86">
        <v>0</v>
      </c>
      <c r="J85" s="86">
        <f t="shared" si="16"/>
        <v>489</v>
      </c>
      <c r="K85" s="86">
        <f t="shared" si="14"/>
        <v>189</v>
      </c>
      <c r="L85" s="86">
        <f t="shared" si="17"/>
        <v>163</v>
      </c>
      <c r="M85" s="89">
        <v>7</v>
      </c>
      <c r="N85" s="85">
        <f t="shared" si="15"/>
        <v>79</v>
      </c>
      <c r="O85" s="89">
        <v>10</v>
      </c>
    </row>
    <row r="86" spans="1:15" s="41" customFormat="1" x14ac:dyDescent="0.2">
      <c r="A86" s="3">
        <v>41350</v>
      </c>
      <c r="B86" s="16" t="s">
        <v>31</v>
      </c>
      <c r="C86" s="17">
        <v>6</v>
      </c>
      <c r="D86" s="17">
        <v>3</v>
      </c>
      <c r="E86" s="18">
        <v>135</v>
      </c>
      <c r="F86" s="18">
        <v>139</v>
      </c>
      <c r="G86" s="18">
        <v>195</v>
      </c>
      <c r="H86" s="18">
        <v>151</v>
      </c>
      <c r="I86" s="18">
        <v>0</v>
      </c>
      <c r="J86" s="1">
        <f t="shared" si="16"/>
        <v>485</v>
      </c>
      <c r="K86" s="1">
        <f t="shared" si="14"/>
        <v>195</v>
      </c>
      <c r="L86" s="1">
        <f t="shared" si="17"/>
        <v>162</v>
      </c>
      <c r="M86" s="17">
        <v>4</v>
      </c>
      <c r="N86" s="4">
        <f t="shared" si="15"/>
        <v>85</v>
      </c>
      <c r="O86" s="4">
        <v>16</v>
      </c>
    </row>
    <row r="87" spans="1:15" s="38" customFormat="1" x14ac:dyDescent="0.2">
      <c r="A87" s="62">
        <v>41350</v>
      </c>
      <c r="B87" s="63" t="s">
        <v>24</v>
      </c>
      <c r="C87" s="64">
        <v>5</v>
      </c>
      <c r="D87" s="64">
        <v>2</v>
      </c>
      <c r="E87" s="65">
        <v>173</v>
      </c>
      <c r="F87" s="65">
        <v>151</v>
      </c>
      <c r="G87" s="65">
        <v>69</v>
      </c>
      <c r="H87" s="65">
        <v>137</v>
      </c>
      <c r="I87" s="65">
        <v>8</v>
      </c>
      <c r="J87" s="66">
        <f t="shared" si="16"/>
        <v>485</v>
      </c>
      <c r="K87" s="66">
        <f t="shared" si="14"/>
        <v>181</v>
      </c>
      <c r="L87" s="66">
        <f t="shared" si="17"/>
        <v>162</v>
      </c>
      <c r="M87" s="64">
        <v>4</v>
      </c>
      <c r="N87" s="67">
        <f t="shared" si="15"/>
        <v>85</v>
      </c>
      <c r="O87" s="67">
        <v>16</v>
      </c>
    </row>
    <row r="88" spans="1:15" s="68" customFormat="1" x14ac:dyDescent="0.2">
      <c r="A88" s="62">
        <v>41322</v>
      </c>
      <c r="B88" s="63" t="s">
        <v>24</v>
      </c>
      <c r="C88" s="64">
        <v>6</v>
      </c>
      <c r="D88" s="64">
        <v>2</v>
      </c>
      <c r="E88" s="65">
        <v>164</v>
      </c>
      <c r="F88" s="65">
        <v>159</v>
      </c>
      <c r="G88" s="65">
        <v>137</v>
      </c>
      <c r="H88" s="65">
        <v>112</v>
      </c>
      <c r="I88" s="65">
        <v>8</v>
      </c>
      <c r="J88" s="66">
        <f t="shared" si="16"/>
        <v>484</v>
      </c>
      <c r="K88" s="66">
        <f t="shared" si="14"/>
        <v>172</v>
      </c>
      <c r="L88" s="66">
        <f t="shared" si="17"/>
        <v>161</v>
      </c>
      <c r="M88" s="64">
        <v>12</v>
      </c>
      <c r="N88" s="67">
        <f t="shared" si="15"/>
        <v>87</v>
      </c>
      <c r="O88" s="67">
        <v>1</v>
      </c>
    </row>
    <row r="89" spans="1:15" s="38" customFormat="1" x14ac:dyDescent="0.2">
      <c r="A89" s="62">
        <v>41378</v>
      </c>
      <c r="B89" s="63" t="s">
        <v>26</v>
      </c>
      <c r="C89" s="64">
        <v>6</v>
      </c>
      <c r="D89" s="64">
        <v>1</v>
      </c>
      <c r="E89" s="65">
        <v>159</v>
      </c>
      <c r="F89" s="65">
        <v>155</v>
      </c>
      <c r="G89" s="65">
        <v>141</v>
      </c>
      <c r="H89" s="65">
        <v>117</v>
      </c>
      <c r="I89" s="65">
        <v>8</v>
      </c>
      <c r="J89" s="66">
        <f t="shared" si="16"/>
        <v>479</v>
      </c>
      <c r="K89" s="66">
        <f t="shared" si="14"/>
        <v>167</v>
      </c>
      <c r="L89" s="66">
        <f t="shared" si="17"/>
        <v>160</v>
      </c>
      <c r="M89" s="64">
        <v>10</v>
      </c>
      <c r="N89" s="67">
        <f t="shared" si="15"/>
        <v>88</v>
      </c>
      <c r="O89" s="67">
        <v>4</v>
      </c>
    </row>
    <row r="90" spans="1:15" s="68" customFormat="1" x14ac:dyDescent="0.2">
      <c r="A90" s="62">
        <v>41294</v>
      </c>
      <c r="B90" s="69" t="s">
        <v>24</v>
      </c>
      <c r="C90" s="67">
        <v>1</v>
      </c>
      <c r="D90" s="67">
        <v>3</v>
      </c>
      <c r="E90" s="66">
        <v>124</v>
      </c>
      <c r="F90" s="66">
        <v>155</v>
      </c>
      <c r="G90" s="66">
        <v>117</v>
      </c>
      <c r="H90" s="66">
        <v>177</v>
      </c>
      <c r="I90" s="66">
        <v>8</v>
      </c>
      <c r="J90" s="66">
        <f t="shared" si="16"/>
        <v>480</v>
      </c>
      <c r="K90" s="66">
        <f t="shared" si="14"/>
        <v>185</v>
      </c>
      <c r="L90" s="66">
        <f t="shared" si="17"/>
        <v>160</v>
      </c>
      <c r="M90" s="67">
        <v>7</v>
      </c>
      <c r="N90" s="67">
        <f t="shared" si="15"/>
        <v>88</v>
      </c>
      <c r="O90" s="67">
        <v>10</v>
      </c>
    </row>
    <row r="91" spans="1:15" x14ac:dyDescent="0.2">
      <c r="A91" s="36">
        <v>41532</v>
      </c>
      <c r="B91" s="7" t="s">
        <v>19</v>
      </c>
      <c r="C91" s="22">
        <v>4</v>
      </c>
      <c r="D91" s="22">
        <v>2</v>
      </c>
      <c r="E91" s="1">
        <v>157</v>
      </c>
      <c r="F91" s="1">
        <v>165</v>
      </c>
      <c r="G91" s="1">
        <v>158</v>
      </c>
      <c r="H91" s="1">
        <v>156</v>
      </c>
      <c r="I91" s="1">
        <v>0</v>
      </c>
      <c r="J91" s="1">
        <f t="shared" si="16"/>
        <v>480</v>
      </c>
      <c r="K91" s="1">
        <f t="shared" si="14"/>
        <v>165</v>
      </c>
      <c r="L91" s="1">
        <f t="shared" si="17"/>
        <v>160</v>
      </c>
      <c r="M91" s="22">
        <v>8</v>
      </c>
      <c r="N91" s="4">
        <f t="shared" si="15"/>
        <v>88</v>
      </c>
      <c r="O91" s="22">
        <v>8</v>
      </c>
    </row>
    <row r="92" spans="1:15" x14ac:dyDescent="0.2">
      <c r="A92" s="3">
        <v>41595</v>
      </c>
      <c r="B92" s="16" t="s">
        <v>40</v>
      </c>
      <c r="C92" s="4">
        <v>5</v>
      </c>
      <c r="D92" s="4">
        <v>2</v>
      </c>
      <c r="E92" s="1">
        <v>159</v>
      </c>
      <c r="F92" s="1">
        <v>147</v>
      </c>
      <c r="G92" s="1">
        <v>158</v>
      </c>
      <c r="H92" s="1">
        <v>163</v>
      </c>
      <c r="I92" s="18">
        <v>0</v>
      </c>
      <c r="J92" s="1">
        <f t="shared" si="16"/>
        <v>480</v>
      </c>
      <c r="K92" s="1">
        <f t="shared" si="14"/>
        <v>163</v>
      </c>
      <c r="L92" s="1">
        <f t="shared" si="17"/>
        <v>160</v>
      </c>
      <c r="M92" s="4">
        <v>7</v>
      </c>
      <c r="N92" s="4">
        <f t="shared" si="15"/>
        <v>88</v>
      </c>
      <c r="O92" s="4">
        <v>10</v>
      </c>
    </row>
    <row r="93" spans="1:15" s="42" customFormat="1" x14ac:dyDescent="0.2">
      <c r="A93" s="36">
        <v>41350</v>
      </c>
      <c r="B93" s="16" t="s">
        <v>32</v>
      </c>
      <c r="C93" s="19">
        <v>3</v>
      </c>
      <c r="D93" s="19">
        <v>1</v>
      </c>
      <c r="E93" s="18">
        <v>153</v>
      </c>
      <c r="F93" s="18">
        <v>167</v>
      </c>
      <c r="G93" s="18">
        <v>160</v>
      </c>
      <c r="H93" s="18">
        <v>136</v>
      </c>
      <c r="I93" s="18">
        <v>0</v>
      </c>
      <c r="J93" s="1">
        <f t="shared" si="16"/>
        <v>480</v>
      </c>
      <c r="K93" s="1">
        <f t="shared" si="14"/>
        <v>167</v>
      </c>
      <c r="L93" s="1">
        <f t="shared" si="17"/>
        <v>160</v>
      </c>
      <c r="M93" s="19">
        <v>6</v>
      </c>
      <c r="N93" s="4">
        <f t="shared" si="15"/>
        <v>88</v>
      </c>
      <c r="O93" s="35">
        <v>12</v>
      </c>
    </row>
    <row r="94" spans="1:15" s="42" customFormat="1" x14ac:dyDescent="0.2">
      <c r="A94" s="3">
        <v>41322</v>
      </c>
      <c r="B94" s="16" t="s">
        <v>28</v>
      </c>
      <c r="C94" s="17">
        <v>6</v>
      </c>
      <c r="D94" s="17">
        <v>1</v>
      </c>
      <c r="E94" s="18">
        <v>151</v>
      </c>
      <c r="F94" s="18">
        <v>167</v>
      </c>
      <c r="G94" s="18">
        <v>116</v>
      </c>
      <c r="H94" s="18">
        <v>158</v>
      </c>
      <c r="I94" s="18">
        <v>0</v>
      </c>
      <c r="J94" s="1">
        <f t="shared" si="16"/>
        <v>476</v>
      </c>
      <c r="K94" s="1">
        <f t="shared" si="14"/>
        <v>167</v>
      </c>
      <c r="L94" s="1">
        <f t="shared" si="17"/>
        <v>159</v>
      </c>
      <c r="M94" s="17">
        <v>13</v>
      </c>
      <c r="N94" s="4">
        <f t="shared" si="15"/>
        <v>93</v>
      </c>
      <c r="O94" s="4">
        <v>0</v>
      </c>
    </row>
    <row r="95" spans="1:15" customFormat="1" x14ac:dyDescent="0.2">
      <c r="A95" s="3">
        <v>41294</v>
      </c>
      <c r="B95" s="7" t="s">
        <v>25</v>
      </c>
      <c r="C95" s="4">
        <v>5</v>
      </c>
      <c r="D95" s="4">
        <v>1</v>
      </c>
      <c r="E95" s="1">
        <v>130</v>
      </c>
      <c r="F95" s="1">
        <v>163</v>
      </c>
      <c r="G95" s="1">
        <v>158</v>
      </c>
      <c r="H95" s="1">
        <v>156</v>
      </c>
      <c r="I95" s="1">
        <v>0</v>
      </c>
      <c r="J95" s="1">
        <f t="shared" si="16"/>
        <v>477</v>
      </c>
      <c r="K95" s="1">
        <f t="shared" si="14"/>
        <v>163</v>
      </c>
      <c r="L95" s="1">
        <f t="shared" si="17"/>
        <v>159</v>
      </c>
      <c r="M95" s="4">
        <v>8</v>
      </c>
      <c r="N95" s="4">
        <f t="shared" si="15"/>
        <v>93</v>
      </c>
      <c r="O95" s="4">
        <v>8</v>
      </c>
    </row>
    <row r="96" spans="1:15" customFormat="1" x14ac:dyDescent="0.2">
      <c r="A96" s="3">
        <v>41567</v>
      </c>
      <c r="B96" s="27" t="s">
        <v>29</v>
      </c>
      <c r="C96" s="17">
        <v>4</v>
      </c>
      <c r="D96" s="17">
        <v>1</v>
      </c>
      <c r="E96" s="18">
        <v>153</v>
      </c>
      <c r="F96" s="18">
        <v>159</v>
      </c>
      <c r="G96" s="18">
        <v>162</v>
      </c>
      <c r="H96" s="18">
        <v>157</v>
      </c>
      <c r="I96" s="18">
        <v>0</v>
      </c>
      <c r="J96" s="1">
        <f t="shared" si="16"/>
        <v>478</v>
      </c>
      <c r="K96" s="1">
        <f t="shared" si="14"/>
        <v>162</v>
      </c>
      <c r="L96" s="1">
        <f t="shared" si="17"/>
        <v>159</v>
      </c>
      <c r="M96" s="4">
        <v>8</v>
      </c>
      <c r="N96" s="4">
        <f t="shared" si="15"/>
        <v>93</v>
      </c>
      <c r="O96" s="19">
        <v>8</v>
      </c>
    </row>
    <row r="97" spans="1:15" s="38" customFormat="1" x14ac:dyDescent="0.2">
      <c r="A97" s="3">
        <v>41378</v>
      </c>
      <c r="B97" s="27" t="s">
        <v>31</v>
      </c>
      <c r="C97" s="17">
        <v>4</v>
      </c>
      <c r="D97" s="17">
        <v>4</v>
      </c>
      <c r="E97" s="18">
        <v>150</v>
      </c>
      <c r="F97" s="18">
        <v>161</v>
      </c>
      <c r="G97" s="18">
        <v>135</v>
      </c>
      <c r="H97" s="18">
        <v>164</v>
      </c>
      <c r="I97" s="18">
        <v>0</v>
      </c>
      <c r="J97" s="1">
        <f t="shared" si="16"/>
        <v>475</v>
      </c>
      <c r="K97" s="1">
        <f t="shared" si="14"/>
        <v>164</v>
      </c>
      <c r="L97" s="1">
        <f t="shared" si="17"/>
        <v>158</v>
      </c>
      <c r="M97" s="17">
        <v>11</v>
      </c>
      <c r="N97" s="4">
        <f t="shared" si="15"/>
        <v>96</v>
      </c>
      <c r="O97" s="4">
        <v>2</v>
      </c>
    </row>
    <row r="98" spans="1:15" s="68" customFormat="1" x14ac:dyDescent="0.2">
      <c r="A98" s="62">
        <v>41595</v>
      </c>
      <c r="B98" s="77" t="s">
        <v>27</v>
      </c>
      <c r="C98" s="67">
        <v>2</v>
      </c>
      <c r="D98" s="67">
        <v>1</v>
      </c>
      <c r="E98" s="66">
        <v>143</v>
      </c>
      <c r="F98" s="66">
        <v>134</v>
      </c>
      <c r="G98" s="66">
        <v>158</v>
      </c>
      <c r="H98" s="66">
        <v>149</v>
      </c>
      <c r="I98" s="65">
        <v>8</v>
      </c>
      <c r="J98" s="66">
        <f t="shared" si="16"/>
        <v>474</v>
      </c>
      <c r="K98" s="66">
        <f t="shared" ref="K98:K129" si="18">MAX(E98:H98)+I98</f>
        <v>166</v>
      </c>
      <c r="L98" s="66">
        <f t="shared" si="17"/>
        <v>158</v>
      </c>
      <c r="M98" s="67">
        <v>8</v>
      </c>
      <c r="N98" s="67">
        <f t="shared" ref="N98:N129" si="19">IF(ROW()=2,1,IF(L97=L98,N97,ROW()-1))</f>
        <v>96</v>
      </c>
      <c r="O98" s="67">
        <v>8</v>
      </c>
    </row>
    <row r="99" spans="1:15" x14ac:dyDescent="0.2">
      <c r="A99" s="3">
        <v>41623</v>
      </c>
      <c r="B99" s="54" t="s">
        <v>47</v>
      </c>
      <c r="C99" s="22">
        <v>6</v>
      </c>
      <c r="D99" s="22">
        <v>1</v>
      </c>
      <c r="E99" s="1">
        <v>156</v>
      </c>
      <c r="F99" s="1">
        <v>92</v>
      </c>
      <c r="G99" s="1">
        <v>158</v>
      </c>
      <c r="H99" s="43"/>
      <c r="I99" s="1">
        <v>0</v>
      </c>
      <c r="J99" s="1">
        <f>SUM(E99:G99)+I99*3-MIN(E99:G99)</f>
        <v>314</v>
      </c>
      <c r="K99" s="1">
        <f t="shared" si="18"/>
        <v>158</v>
      </c>
      <c r="L99" s="1">
        <f>ROUND(J99/2,0)</f>
        <v>157</v>
      </c>
      <c r="M99" s="22">
        <v>14</v>
      </c>
      <c r="N99" s="4">
        <f t="shared" si="19"/>
        <v>98</v>
      </c>
      <c r="O99" s="22">
        <v>0</v>
      </c>
    </row>
    <row r="100" spans="1:15" x14ac:dyDescent="0.2">
      <c r="A100" s="36">
        <v>41322</v>
      </c>
      <c r="B100" s="27" t="s">
        <v>37</v>
      </c>
      <c r="C100" s="19">
        <v>3</v>
      </c>
      <c r="D100" s="19">
        <v>4</v>
      </c>
      <c r="E100" s="18">
        <v>148</v>
      </c>
      <c r="F100" s="18">
        <v>151</v>
      </c>
      <c r="G100" s="18">
        <v>172</v>
      </c>
      <c r="H100" s="18">
        <v>142</v>
      </c>
      <c r="I100" s="18">
        <v>0</v>
      </c>
      <c r="J100" s="1">
        <f>SUM(E100:H100)+I100*3-MIN(E100:H100)</f>
        <v>471</v>
      </c>
      <c r="K100" s="1">
        <f t="shared" si="18"/>
        <v>172</v>
      </c>
      <c r="L100" s="1">
        <f>ROUND(J100/3,0)</f>
        <v>157</v>
      </c>
      <c r="M100" s="19">
        <v>14</v>
      </c>
      <c r="N100" s="4">
        <f t="shared" si="19"/>
        <v>98</v>
      </c>
      <c r="O100" s="35">
        <v>0</v>
      </c>
    </row>
    <row r="101" spans="1:15" s="42" customFormat="1" x14ac:dyDescent="0.2">
      <c r="A101" s="36">
        <v>41350</v>
      </c>
      <c r="B101" s="27" t="s">
        <v>37</v>
      </c>
      <c r="C101" s="19">
        <v>2</v>
      </c>
      <c r="D101" s="19">
        <v>3</v>
      </c>
      <c r="E101" s="18">
        <v>142</v>
      </c>
      <c r="F101" s="18">
        <v>190</v>
      </c>
      <c r="G101" s="18">
        <v>138</v>
      </c>
      <c r="H101" s="18">
        <v>126</v>
      </c>
      <c r="I101" s="18">
        <v>0</v>
      </c>
      <c r="J101" s="1">
        <f>SUM(E101:H101)+I101*3-MIN(E101:H101)</f>
        <v>470</v>
      </c>
      <c r="K101" s="1">
        <f t="shared" si="18"/>
        <v>190</v>
      </c>
      <c r="L101" s="1">
        <f>ROUND(J101/3,0)</f>
        <v>157</v>
      </c>
      <c r="M101" s="19">
        <v>7</v>
      </c>
      <c r="N101" s="4">
        <f t="shared" si="19"/>
        <v>98</v>
      </c>
      <c r="O101" s="35">
        <v>10</v>
      </c>
    </row>
    <row r="102" spans="1:15" s="68" customFormat="1" x14ac:dyDescent="0.2">
      <c r="A102" s="62">
        <v>41294</v>
      </c>
      <c r="B102" s="78" t="s">
        <v>26</v>
      </c>
      <c r="C102" s="67">
        <v>2</v>
      </c>
      <c r="D102" s="67">
        <v>1</v>
      </c>
      <c r="E102" s="76">
        <v>161</v>
      </c>
      <c r="F102" s="76">
        <v>140</v>
      </c>
      <c r="G102" s="76">
        <v>143</v>
      </c>
      <c r="H102" s="76">
        <v>135</v>
      </c>
      <c r="I102" s="76">
        <v>8</v>
      </c>
      <c r="J102" s="66">
        <f>SUM(E102:H102)+I102*3-MIN(E102:H102)</f>
        <v>468</v>
      </c>
      <c r="K102" s="66">
        <f t="shared" si="18"/>
        <v>169</v>
      </c>
      <c r="L102" s="66">
        <f>ROUND(J102/3,0)</f>
        <v>156</v>
      </c>
      <c r="M102" s="67">
        <v>9</v>
      </c>
      <c r="N102" s="67">
        <f t="shared" si="19"/>
        <v>101</v>
      </c>
      <c r="O102" s="67">
        <v>6</v>
      </c>
    </row>
    <row r="103" spans="1:15" s="68" customFormat="1" x14ac:dyDescent="0.2">
      <c r="A103" s="62">
        <v>41350</v>
      </c>
      <c r="B103" s="77" t="s">
        <v>27</v>
      </c>
      <c r="C103" s="64">
        <v>6</v>
      </c>
      <c r="D103" s="64">
        <v>2</v>
      </c>
      <c r="E103" s="65">
        <v>145</v>
      </c>
      <c r="F103" s="65">
        <v>114</v>
      </c>
      <c r="G103" s="65">
        <v>133</v>
      </c>
      <c r="H103" s="65">
        <v>163</v>
      </c>
      <c r="I103" s="65">
        <v>8</v>
      </c>
      <c r="J103" s="66">
        <f>SUM(E103:H103)+I103*3-MIN(E103:H103)</f>
        <v>465</v>
      </c>
      <c r="K103" s="66">
        <f t="shared" si="18"/>
        <v>171</v>
      </c>
      <c r="L103" s="66">
        <f>ROUND(J103/3,0)</f>
        <v>155</v>
      </c>
      <c r="M103" s="64">
        <v>8</v>
      </c>
      <c r="N103" s="67">
        <f t="shared" si="19"/>
        <v>102</v>
      </c>
      <c r="O103" s="67">
        <v>8</v>
      </c>
    </row>
    <row r="104" spans="1:15" s="68" customFormat="1" x14ac:dyDescent="0.2">
      <c r="A104" s="72">
        <v>41413</v>
      </c>
      <c r="B104" s="79" t="s">
        <v>34</v>
      </c>
      <c r="C104" s="74">
        <v>4</v>
      </c>
      <c r="D104" s="74">
        <v>1</v>
      </c>
      <c r="E104" s="75">
        <v>140</v>
      </c>
      <c r="F104" s="75">
        <v>113</v>
      </c>
      <c r="G104" s="75">
        <v>160</v>
      </c>
      <c r="H104" s="75">
        <v>137</v>
      </c>
      <c r="I104" s="75">
        <v>8</v>
      </c>
      <c r="J104" s="75">
        <f>SUM(E104:H104)+I104*3-MIN(E104:H104)</f>
        <v>461</v>
      </c>
      <c r="K104" s="75">
        <f t="shared" si="18"/>
        <v>168</v>
      </c>
      <c r="L104" s="75">
        <f>ROUND(J104/3,0)</f>
        <v>154</v>
      </c>
      <c r="M104" s="74">
        <v>7</v>
      </c>
      <c r="N104" s="74">
        <f t="shared" si="19"/>
        <v>103</v>
      </c>
      <c r="O104" s="74">
        <v>10</v>
      </c>
    </row>
    <row r="105" spans="1:15" s="68" customFormat="1" x14ac:dyDescent="0.2">
      <c r="A105" s="62">
        <v>41623</v>
      </c>
      <c r="B105" s="78" t="s">
        <v>65</v>
      </c>
      <c r="C105" s="70">
        <v>5</v>
      </c>
      <c r="D105" s="70">
        <v>1</v>
      </c>
      <c r="E105" s="66">
        <v>134</v>
      </c>
      <c r="F105" s="66">
        <v>150</v>
      </c>
      <c r="G105" s="66">
        <v>98</v>
      </c>
      <c r="H105" s="71"/>
      <c r="I105" s="66">
        <v>8</v>
      </c>
      <c r="J105" s="66">
        <f>SUM(E105:G105)+I105*3-MIN(E105:G105)</f>
        <v>308</v>
      </c>
      <c r="K105" s="66">
        <f t="shared" si="18"/>
        <v>158</v>
      </c>
      <c r="L105" s="66">
        <f>ROUND(J105/2,0)</f>
        <v>154</v>
      </c>
      <c r="M105" s="70">
        <v>16</v>
      </c>
      <c r="N105" s="67">
        <f t="shared" si="19"/>
        <v>103</v>
      </c>
      <c r="O105" s="70">
        <v>0</v>
      </c>
    </row>
    <row r="106" spans="1:15" s="55" customFormat="1" x14ac:dyDescent="0.2">
      <c r="A106" s="57">
        <v>41567</v>
      </c>
      <c r="B106" s="16" t="s">
        <v>19</v>
      </c>
      <c r="C106" s="19">
        <v>4</v>
      </c>
      <c r="D106" s="19">
        <v>2</v>
      </c>
      <c r="E106" s="18">
        <v>120</v>
      </c>
      <c r="F106" s="18">
        <v>156</v>
      </c>
      <c r="G106" s="18">
        <v>136</v>
      </c>
      <c r="H106" s="18">
        <v>170</v>
      </c>
      <c r="I106" s="18">
        <v>0</v>
      </c>
      <c r="J106" s="1">
        <f t="shared" ref="J106:J111" si="20">SUM(E106:H106)+I106*3-MIN(E106:H106)</f>
        <v>462</v>
      </c>
      <c r="K106" s="1">
        <f t="shared" si="18"/>
        <v>170</v>
      </c>
      <c r="L106" s="1">
        <f t="shared" ref="L106:L111" si="21">ROUND(J106/3,0)</f>
        <v>154</v>
      </c>
      <c r="M106" s="35">
        <v>9</v>
      </c>
      <c r="N106" s="4">
        <f t="shared" si="19"/>
        <v>103</v>
      </c>
      <c r="O106" s="19">
        <v>6</v>
      </c>
    </row>
    <row r="107" spans="1:15" s="68" customFormat="1" x14ac:dyDescent="0.2">
      <c r="A107" s="80">
        <v>41350</v>
      </c>
      <c r="B107" s="63" t="s">
        <v>20</v>
      </c>
      <c r="C107" s="64">
        <v>3</v>
      </c>
      <c r="D107" s="64">
        <v>2</v>
      </c>
      <c r="E107" s="81">
        <v>126</v>
      </c>
      <c r="F107" s="81">
        <v>146</v>
      </c>
      <c r="G107" s="81">
        <v>118</v>
      </c>
      <c r="H107" s="81">
        <v>165</v>
      </c>
      <c r="I107" s="81">
        <v>8</v>
      </c>
      <c r="J107" s="66">
        <f t="shared" si="20"/>
        <v>461</v>
      </c>
      <c r="K107" s="66">
        <f t="shared" si="18"/>
        <v>173</v>
      </c>
      <c r="L107" s="66">
        <f t="shared" si="21"/>
        <v>154</v>
      </c>
      <c r="M107" s="64">
        <v>9</v>
      </c>
      <c r="N107" s="67">
        <f t="shared" si="19"/>
        <v>103</v>
      </c>
      <c r="O107" s="67">
        <v>6</v>
      </c>
    </row>
    <row r="108" spans="1:15" s="68" customFormat="1" x14ac:dyDescent="0.2">
      <c r="A108" s="80">
        <v>41469</v>
      </c>
      <c r="B108" s="63" t="s">
        <v>27</v>
      </c>
      <c r="C108" s="67">
        <v>3</v>
      </c>
      <c r="D108" s="67">
        <v>1</v>
      </c>
      <c r="E108" s="66">
        <v>144</v>
      </c>
      <c r="F108" s="66">
        <v>142</v>
      </c>
      <c r="G108" s="66">
        <v>134</v>
      </c>
      <c r="H108" s="66">
        <v>150</v>
      </c>
      <c r="I108" s="65">
        <v>8</v>
      </c>
      <c r="J108" s="66">
        <f t="shared" si="20"/>
        <v>460</v>
      </c>
      <c r="K108" s="66">
        <f t="shared" si="18"/>
        <v>158</v>
      </c>
      <c r="L108" s="66">
        <f t="shared" si="21"/>
        <v>153</v>
      </c>
      <c r="M108" s="67">
        <v>4</v>
      </c>
      <c r="N108" s="67">
        <f t="shared" si="19"/>
        <v>107</v>
      </c>
      <c r="O108" s="67">
        <v>16</v>
      </c>
    </row>
    <row r="109" spans="1:15" s="68" customFormat="1" x14ac:dyDescent="0.2">
      <c r="A109" s="80">
        <v>41413</v>
      </c>
      <c r="B109" s="82" t="s">
        <v>27</v>
      </c>
      <c r="C109" s="64">
        <v>4</v>
      </c>
      <c r="D109" s="64">
        <v>2</v>
      </c>
      <c r="E109" s="65">
        <v>169</v>
      </c>
      <c r="F109" s="65">
        <v>138</v>
      </c>
      <c r="G109" s="65">
        <v>120</v>
      </c>
      <c r="H109" s="65">
        <v>128</v>
      </c>
      <c r="I109" s="65">
        <v>8</v>
      </c>
      <c r="J109" s="66">
        <f t="shared" si="20"/>
        <v>459</v>
      </c>
      <c r="K109" s="66">
        <f t="shared" si="18"/>
        <v>177</v>
      </c>
      <c r="L109" s="66">
        <f t="shared" si="21"/>
        <v>153</v>
      </c>
      <c r="M109" s="64">
        <v>8</v>
      </c>
      <c r="N109" s="67">
        <f t="shared" si="19"/>
        <v>107</v>
      </c>
      <c r="O109" s="67">
        <v>8</v>
      </c>
    </row>
    <row r="110" spans="1:15" s="28" customFormat="1" x14ac:dyDescent="0.2">
      <c r="A110" s="90">
        <v>41413</v>
      </c>
      <c r="B110" s="84" t="s">
        <v>30</v>
      </c>
      <c r="C110" s="91">
        <v>2</v>
      </c>
      <c r="D110" s="91">
        <v>1</v>
      </c>
      <c r="E110" s="87">
        <v>116</v>
      </c>
      <c r="F110" s="87">
        <v>146</v>
      </c>
      <c r="G110" s="87">
        <v>154</v>
      </c>
      <c r="H110" s="87">
        <v>157</v>
      </c>
      <c r="I110" s="87">
        <v>0</v>
      </c>
      <c r="J110" s="86">
        <f t="shared" si="20"/>
        <v>457</v>
      </c>
      <c r="K110" s="86">
        <f t="shared" si="18"/>
        <v>157</v>
      </c>
      <c r="L110" s="86">
        <f t="shared" si="21"/>
        <v>152</v>
      </c>
      <c r="M110" s="91">
        <v>9</v>
      </c>
      <c r="N110" s="85">
        <f t="shared" si="19"/>
        <v>109</v>
      </c>
      <c r="O110" s="85">
        <v>6</v>
      </c>
    </row>
    <row r="111" spans="1:15" s="68" customFormat="1" x14ac:dyDescent="0.2">
      <c r="A111" s="80">
        <v>41378</v>
      </c>
      <c r="B111" s="63" t="s">
        <v>39</v>
      </c>
      <c r="C111" s="64">
        <v>2</v>
      </c>
      <c r="D111" s="64">
        <v>4</v>
      </c>
      <c r="E111" s="65">
        <v>139</v>
      </c>
      <c r="F111" s="65">
        <v>144</v>
      </c>
      <c r="G111" s="65">
        <v>146</v>
      </c>
      <c r="H111" s="65">
        <v>117</v>
      </c>
      <c r="I111" s="65">
        <v>8</v>
      </c>
      <c r="J111" s="66">
        <f t="shared" si="20"/>
        <v>453</v>
      </c>
      <c r="K111" s="66">
        <f t="shared" si="18"/>
        <v>154</v>
      </c>
      <c r="L111" s="66">
        <f t="shared" si="21"/>
        <v>151</v>
      </c>
      <c r="M111" s="64">
        <v>12</v>
      </c>
      <c r="N111" s="67">
        <f t="shared" si="19"/>
        <v>110</v>
      </c>
      <c r="O111" s="67">
        <v>1</v>
      </c>
    </row>
    <row r="112" spans="1:15" s="38" customFormat="1" x14ac:dyDescent="0.2">
      <c r="A112" s="8">
        <v>41623</v>
      </c>
      <c r="B112" s="7" t="s">
        <v>23</v>
      </c>
      <c r="C112" s="22">
        <v>4</v>
      </c>
      <c r="D112" s="22">
        <v>1</v>
      </c>
      <c r="E112" s="1">
        <v>160</v>
      </c>
      <c r="F112" s="1">
        <v>137</v>
      </c>
      <c r="G112" s="1">
        <v>142</v>
      </c>
      <c r="H112" s="43"/>
      <c r="I112" s="1">
        <v>0</v>
      </c>
      <c r="J112" s="1">
        <f>SUM(E112:G112)+I112*3-MIN(E112:G112)</f>
        <v>302</v>
      </c>
      <c r="K112" s="1">
        <f t="shared" si="18"/>
        <v>160</v>
      </c>
      <c r="L112" s="1">
        <f>ROUND(J112/2,0)</f>
        <v>151</v>
      </c>
      <c r="M112" s="22">
        <v>15</v>
      </c>
      <c r="N112" s="4">
        <f t="shared" si="19"/>
        <v>110</v>
      </c>
      <c r="O112" s="22">
        <v>0</v>
      </c>
    </row>
    <row r="113" spans="1:15" customFormat="1" x14ac:dyDescent="0.2">
      <c r="A113" s="57">
        <v>41469</v>
      </c>
      <c r="B113" s="16" t="s">
        <v>19</v>
      </c>
      <c r="C113" s="35">
        <v>4</v>
      </c>
      <c r="D113" s="35">
        <v>1</v>
      </c>
      <c r="E113" s="1">
        <v>135</v>
      </c>
      <c r="F113" s="1">
        <v>159</v>
      </c>
      <c r="G113" s="1">
        <v>152</v>
      </c>
      <c r="H113" s="1">
        <v>143</v>
      </c>
      <c r="I113" s="18">
        <v>0</v>
      </c>
      <c r="J113" s="1">
        <f t="shared" ref="J113:J121" si="22">SUM(E113:H113)+I113*3-MIN(E113:H113)</f>
        <v>454</v>
      </c>
      <c r="K113" s="1">
        <f t="shared" si="18"/>
        <v>159</v>
      </c>
      <c r="L113" s="1">
        <f t="shared" ref="L113:L121" si="23">ROUND(J113/3,0)</f>
        <v>151</v>
      </c>
      <c r="M113" s="35">
        <v>5</v>
      </c>
      <c r="N113" s="4">
        <f t="shared" si="19"/>
        <v>110</v>
      </c>
      <c r="O113" s="35">
        <v>14</v>
      </c>
    </row>
    <row r="114" spans="1:15" s="31" customFormat="1" x14ac:dyDescent="0.2">
      <c r="A114" s="8">
        <v>41322</v>
      </c>
      <c r="B114" s="16" t="s">
        <v>25</v>
      </c>
      <c r="C114" s="17">
        <v>6</v>
      </c>
      <c r="D114" s="17">
        <v>4</v>
      </c>
      <c r="E114" s="18">
        <v>144</v>
      </c>
      <c r="F114" s="18">
        <v>148</v>
      </c>
      <c r="G114" s="18">
        <v>160</v>
      </c>
      <c r="H114" s="18">
        <v>114</v>
      </c>
      <c r="I114" s="18">
        <v>0</v>
      </c>
      <c r="J114" s="1">
        <f t="shared" si="22"/>
        <v>452</v>
      </c>
      <c r="K114" s="1">
        <f t="shared" si="18"/>
        <v>160</v>
      </c>
      <c r="L114" s="1">
        <f t="shared" si="23"/>
        <v>151</v>
      </c>
      <c r="M114" s="17">
        <v>15</v>
      </c>
      <c r="N114" s="4">
        <f t="shared" si="19"/>
        <v>110</v>
      </c>
      <c r="O114" s="4">
        <v>0</v>
      </c>
    </row>
    <row r="115" spans="1:15" s="40" customFormat="1" x14ac:dyDescent="0.2">
      <c r="A115" s="8">
        <v>41497</v>
      </c>
      <c r="B115" s="16" t="s">
        <v>42</v>
      </c>
      <c r="C115" s="4">
        <v>4</v>
      </c>
      <c r="D115" s="4">
        <v>2</v>
      </c>
      <c r="E115" s="1">
        <v>148</v>
      </c>
      <c r="F115" s="1">
        <v>129</v>
      </c>
      <c r="G115" s="1">
        <v>175</v>
      </c>
      <c r="H115" s="1">
        <v>117</v>
      </c>
      <c r="I115" s="18">
        <v>0</v>
      </c>
      <c r="J115" s="1">
        <f t="shared" si="22"/>
        <v>452</v>
      </c>
      <c r="K115" s="1">
        <f t="shared" si="18"/>
        <v>175</v>
      </c>
      <c r="L115" s="1">
        <f t="shared" si="23"/>
        <v>151</v>
      </c>
      <c r="M115" s="4">
        <v>8</v>
      </c>
      <c r="N115" s="4">
        <f t="shared" si="19"/>
        <v>110</v>
      </c>
      <c r="O115" s="4">
        <v>8</v>
      </c>
    </row>
    <row r="116" spans="1:15" x14ac:dyDescent="0.2">
      <c r="A116" s="8">
        <v>41322</v>
      </c>
      <c r="B116" s="16" t="s">
        <v>35</v>
      </c>
      <c r="C116" s="17">
        <v>2</v>
      </c>
      <c r="D116" s="17">
        <v>4</v>
      </c>
      <c r="E116" s="18">
        <v>170</v>
      </c>
      <c r="F116" s="18">
        <v>129</v>
      </c>
      <c r="G116" s="18">
        <v>145</v>
      </c>
      <c r="H116" s="18">
        <v>137</v>
      </c>
      <c r="I116" s="18">
        <v>0</v>
      </c>
      <c r="J116" s="1">
        <f t="shared" si="22"/>
        <v>452</v>
      </c>
      <c r="K116" s="1">
        <f t="shared" si="18"/>
        <v>170</v>
      </c>
      <c r="L116" s="1">
        <f t="shared" si="23"/>
        <v>151</v>
      </c>
      <c r="M116" s="17">
        <v>15</v>
      </c>
      <c r="N116" s="4">
        <f t="shared" si="19"/>
        <v>110</v>
      </c>
      <c r="O116" s="4">
        <v>0</v>
      </c>
    </row>
    <row r="117" spans="1:15" s="68" customFormat="1" x14ac:dyDescent="0.2">
      <c r="A117" s="80">
        <v>41378</v>
      </c>
      <c r="B117" s="63" t="s">
        <v>27</v>
      </c>
      <c r="C117" s="64">
        <v>6</v>
      </c>
      <c r="D117" s="64">
        <v>4</v>
      </c>
      <c r="E117" s="65">
        <v>150</v>
      </c>
      <c r="F117" s="65">
        <v>146</v>
      </c>
      <c r="G117" s="65">
        <v>129</v>
      </c>
      <c r="H117" s="65">
        <v>106</v>
      </c>
      <c r="I117" s="65">
        <v>8</v>
      </c>
      <c r="J117" s="66">
        <f t="shared" si="22"/>
        <v>449</v>
      </c>
      <c r="K117" s="66">
        <f t="shared" si="18"/>
        <v>158</v>
      </c>
      <c r="L117" s="66">
        <f t="shared" si="23"/>
        <v>150</v>
      </c>
      <c r="M117" s="64">
        <v>13</v>
      </c>
      <c r="N117" s="67">
        <f t="shared" si="19"/>
        <v>116</v>
      </c>
      <c r="O117" s="67">
        <v>0</v>
      </c>
    </row>
    <row r="118" spans="1:15" s="68" customFormat="1" x14ac:dyDescent="0.2">
      <c r="A118" s="80">
        <v>41378</v>
      </c>
      <c r="B118" s="63" t="s">
        <v>24</v>
      </c>
      <c r="C118" s="64">
        <v>4</v>
      </c>
      <c r="D118" s="64">
        <v>1</v>
      </c>
      <c r="E118" s="65">
        <v>160</v>
      </c>
      <c r="F118" s="65">
        <v>134</v>
      </c>
      <c r="G118" s="65">
        <v>109</v>
      </c>
      <c r="H118" s="65">
        <v>132</v>
      </c>
      <c r="I118" s="65">
        <v>8</v>
      </c>
      <c r="J118" s="66">
        <f t="shared" si="22"/>
        <v>450</v>
      </c>
      <c r="K118" s="66">
        <f t="shared" si="18"/>
        <v>168</v>
      </c>
      <c r="L118" s="66">
        <f t="shared" si="23"/>
        <v>150</v>
      </c>
      <c r="M118" s="64">
        <v>13</v>
      </c>
      <c r="N118" s="67">
        <f t="shared" si="19"/>
        <v>116</v>
      </c>
      <c r="O118" s="67">
        <v>0</v>
      </c>
    </row>
    <row r="119" spans="1:15" s="68" customFormat="1" x14ac:dyDescent="0.2">
      <c r="A119" s="62">
        <v>41294</v>
      </c>
      <c r="B119" s="69" t="s">
        <v>27</v>
      </c>
      <c r="C119" s="67">
        <v>5</v>
      </c>
      <c r="D119" s="67">
        <v>3</v>
      </c>
      <c r="E119" s="66">
        <v>151</v>
      </c>
      <c r="F119" s="66">
        <v>139</v>
      </c>
      <c r="G119" s="66">
        <v>133</v>
      </c>
      <c r="H119" s="66">
        <v>126</v>
      </c>
      <c r="I119" s="66">
        <v>8</v>
      </c>
      <c r="J119" s="66">
        <f t="shared" si="22"/>
        <v>447</v>
      </c>
      <c r="K119" s="66">
        <f t="shared" si="18"/>
        <v>159</v>
      </c>
      <c r="L119" s="66">
        <f t="shared" si="23"/>
        <v>149</v>
      </c>
      <c r="M119" s="67">
        <v>10</v>
      </c>
      <c r="N119" s="67">
        <f t="shared" si="19"/>
        <v>118</v>
      </c>
      <c r="O119" s="67">
        <v>4</v>
      </c>
    </row>
    <row r="120" spans="1:15" s="39" customFormat="1" x14ac:dyDescent="0.2">
      <c r="A120" s="3">
        <v>41350</v>
      </c>
      <c r="B120" s="16" t="s">
        <v>23</v>
      </c>
      <c r="C120" s="17">
        <v>2</v>
      </c>
      <c r="D120" s="17">
        <v>2</v>
      </c>
      <c r="E120" s="18">
        <v>154</v>
      </c>
      <c r="F120" s="18">
        <v>135</v>
      </c>
      <c r="G120" s="18">
        <v>137</v>
      </c>
      <c r="H120" s="18">
        <v>156</v>
      </c>
      <c r="I120" s="18">
        <v>0</v>
      </c>
      <c r="J120" s="1">
        <f t="shared" si="22"/>
        <v>447</v>
      </c>
      <c r="K120" s="1">
        <f t="shared" si="18"/>
        <v>156</v>
      </c>
      <c r="L120" s="1">
        <f t="shared" si="23"/>
        <v>149</v>
      </c>
      <c r="M120" s="17">
        <v>10</v>
      </c>
      <c r="N120" s="4">
        <f t="shared" si="19"/>
        <v>118</v>
      </c>
      <c r="O120" s="4">
        <v>4</v>
      </c>
    </row>
    <row r="121" spans="1:15" s="68" customFormat="1" x14ac:dyDescent="0.2">
      <c r="A121" s="62">
        <v>41378</v>
      </c>
      <c r="B121" s="63" t="s">
        <v>38</v>
      </c>
      <c r="C121" s="64">
        <v>4</v>
      </c>
      <c r="D121" s="64">
        <v>3</v>
      </c>
      <c r="E121" s="65">
        <v>113</v>
      </c>
      <c r="F121" s="65">
        <v>126</v>
      </c>
      <c r="G121" s="65">
        <v>144</v>
      </c>
      <c r="H121" s="65">
        <v>150</v>
      </c>
      <c r="I121" s="65">
        <v>8</v>
      </c>
      <c r="J121" s="66">
        <f t="shared" si="22"/>
        <v>444</v>
      </c>
      <c r="K121" s="66">
        <f t="shared" si="18"/>
        <v>158</v>
      </c>
      <c r="L121" s="66">
        <f t="shared" si="23"/>
        <v>148</v>
      </c>
      <c r="M121" s="64">
        <v>15</v>
      </c>
      <c r="N121" s="67">
        <f t="shared" si="19"/>
        <v>120</v>
      </c>
      <c r="O121" s="67">
        <v>0</v>
      </c>
    </row>
    <row r="122" spans="1:15" x14ac:dyDescent="0.2">
      <c r="A122" s="3">
        <v>41623</v>
      </c>
      <c r="B122" s="7" t="s">
        <v>43</v>
      </c>
      <c r="C122" s="22">
        <v>4</v>
      </c>
      <c r="D122" s="22">
        <v>2</v>
      </c>
      <c r="E122" s="1">
        <v>147</v>
      </c>
      <c r="F122" s="1">
        <v>134</v>
      </c>
      <c r="G122" s="1">
        <v>146</v>
      </c>
      <c r="H122" s="43"/>
      <c r="I122" s="1">
        <v>0</v>
      </c>
      <c r="J122" s="1">
        <f>SUM(E122:G122)+I122*3-MIN(E122:G122)</f>
        <v>293</v>
      </c>
      <c r="K122" s="1">
        <f t="shared" si="18"/>
        <v>147</v>
      </c>
      <c r="L122" s="1">
        <f>ROUND(J122/2,0)</f>
        <v>147</v>
      </c>
      <c r="M122" s="22">
        <v>17</v>
      </c>
      <c r="N122" s="4">
        <f t="shared" si="19"/>
        <v>121</v>
      </c>
      <c r="O122" s="22">
        <v>0</v>
      </c>
    </row>
    <row r="123" spans="1:15" s="68" customFormat="1" x14ac:dyDescent="0.2">
      <c r="A123" s="62">
        <v>41469</v>
      </c>
      <c r="B123" s="63" t="s">
        <v>22</v>
      </c>
      <c r="C123" s="67">
        <v>6</v>
      </c>
      <c r="D123" s="67">
        <v>1</v>
      </c>
      <c r="E123" s="66">
        <v>147</v>
      </c>
      <c r="F123" s="66">
        <v>135</v>
      </c>
      <c r="G123" s="66">
        <v>124</v>
      </c>
      <c r="H123" s="66">
        <v>134</v>
      </c>
      <c r="I123" s="65">
        <v>8</v>
      </c>
      <c r="J123" s="66">
        <f>SUM(E123:H123)+I123*3-MIN(E123:H123)</f>
        <v>440</v>
      </c>
      <c r="K123" s="66">
        <f t="shared" si="18"/>
        <v>155</v>
      </c>
      <c r="L123" s="66">
        <f>ROUND(J123/3,0)</f>
        <v>147</v>
      </c>
      <c r="M123" s="67">
        <v>6</v>
      </c>
      <c r="N123" s="67">
        <f t="shared" si="19"/>
        <v>121</v>
      </c>
      <c r="O123" s="67">
        <v>12</v>
      </c>
    </row>
    <row r="124" spans="1:15" s="68" customFormat="1" x14ac:dyDescent="0.2">
      <c r="A124" s="62">
        <v>41623</v>
      </c>
      <c r="B124" s="69" t="s">
        <v>39</v>
      </c>
      <c r="C124" s="70">
        <v>3</v>
      </c>
      <c r="D124" s="70">
        <v>2</v>
      </c>
      <c r="E124" s="66">
        <v>114</v>
      </c>
      <c r="F124" s="66">
        <v>154</v>
      </c>
      <c r="G124" s="66">
        <v>108</v>
      </c>
      <c r="H124" s="71"/>
      <c r="I124" s="66">
        <v>8</v>
      </c>
      <c r="J124" s="66">
        <f>SUM(E124:G124)+I124*3-MIN(E124:G124)</f>
        <v>292</v>
      </c>
      <c r="K124" s="66">
        <f t="shared" si="18"/>
        <v>162</v>
      </c>
      <c r="L124" s="66">
        <f>ROUND(J124/2,0)</f>
        <v>146</v>
      </c>
      <c r="M124" s="70">
        <v>18</v>
      </c>
      <c r="N124" s="67">
        <f t="shared" si="19"/>
        <v>123</v>
      </c>
      <c r="O124" s="70">
        <v>0</v>
      </c>
    </row>
    <row r="125" spans="1:15" s="68" customFormat="1" x14ac:dyDescent="0.2">
      <c r="A125" s="62">
        <v>41322</v>
      </c>
      <c r="B125" s="63" t="s">
        <v>27</v>
      </c>
      <c r="C125" s="64">
        <v>3</v>
      </c>
      <c r="D125" s="64">
        <v>2</v>
      </c>
      <c r="E125" s="65">
        <v>132</v>
      </c>
      <c r="F125" s="65">
        <v>154</v>
      </c>
      <c r="G125" s="65">
        <v>129</v>
      </c>
      <c r="H125" s="65">
        <v>115</v>
      </c>
      <c r="I125" s="65">
        <v>8</v>
      </c>
      <c r="J125" s="66">
        <f t="shared" ref="J125:J150" si="24">SUM(E125:H125)+I125*3-MIN(E125:H125)</f>
        <v>439</v>
      </c>
      <c r="K125" s="66">
        <f t="shared" si="18"/>
        <v>162</v>
      </c>
      <c r="L125" s="66">
        <f t="shared" ref="L125:L150" si="25">ROUND(J125/3,0)</f>
        <v>146</v>
      </c>
      <c r="M125" s="64">
        <v>17</v>
      </c>
      <c r="N125" s="67">
        <f t="shared" si="19"/>
        <v>123</v>
      </c>
      <c r="O125" s="67">
        <v>0</v>
      </c>
    </row>
    <row r="126" spans="1:15" s="28" customFormat="1" x14ac:dyDescent="0.2">
      <c r="A126" s="83">
        <v>41322</v>
      </c>
      <c r="B126" s="84" t="s">
        <v>30</v>
      </c>
      <c r="C126" s="91">
        <v>2</v>
      </c>
      <c r="D126" s="91">
        <v>2</v>
      </c>
      <c r="E126" s="87">
        <v>143</v>
      </c>
      <c r="F126" s="87">
        <v>123</v>
      </c>
      <c r="G126" s="87">
        <v>120</v>
      </c>
      <c r="H126" s="87">
        <v>172</v>
      </c>
      <c r="I126" s="87">
        <v>0</v>
      </c>
      <c r="J126" s="86">
        <f t="shared" si="24"/>
        <v>438</v>
      </c>
      <c r="K126" s="86">
        <f t="shared" si="18"/>
        <v>172</v>
      </c>
      <c r="L126" s="86">
        <f t="shared" si="25"/>
        <v>146</v>
      </c>
      <c r="M126" s="91">
        <v>17</v>
      </c>
      <c r="N126" s="85">
        <f t="shared" si="19"/>
        <v>123</v>
      </c>
      <c r="O126" s="85">
        <v>0</v>
      </c>
    </row>
    <row r="127" spans="1:15" customFormat="1" x14ac:dyDescent="0.2">
      <c r="A127" s="3">
        <v>41595</v>
      </c>
      <c r="B127" s="16" t="s">
        <v>43</v>
      </c>
      <c r="C127" s="4">
        <v>6</v>
      </c>
      <c r="D127" s="4">
        <v>3</v>
      </c>
      <c r="E127" s="1">
        <v>112</v>
      </c>
      <c r="F127" s="1">
        <v>156</v>
      </c>
      <c r="G127" s="1">
        <v>119</v>
      </c>
      <c r="H127" s="1">
        <v>160</v>
      </c>
      <c r="I127" s="18">
        <v>0</v>
      </c>
      <c r="J127" s="1">
        <f t="shared" si="24"/>
        <v>435</v>
      </c>
      <c r="K127" s="1">
        <f t="shared" si="18"/>
        <v>160</v>
      </c>
      <c r="L127" s="1">
        <f t="shared" si="25"/>
        <v>145</v>
      </c>
      <c r="M127" s="4">
        <v>9</v>
      </c>
      <c r="N127" s="4">
        <f t="shared" si="19"/>
        <v>126</v>
      </c>
      <c r="O127" s="4">
        <v>6</v>
      </c>
    </row>
    <row r="128" spans="1:15" s="42" customFormat="1" x14ac:dyDescent="0.2">
      <c r="A128" s="83">
        <v>41567</v>
      </c>
      <c r="B128" s="84" t="s">
        <v>30</v>
      </c>
      <c r="C128" s="91">
        <v>3</v>
      </c>
      <c r="D128" s="91">
        <v>1</v>
      </c>
      <c r="E128" s="87">
        <v>138</v>
      </c>
      <c r="F128" s="87">
        <v>118</v>
      </c>
      <c r="G128" s="87">
        <v>143</v>
      </c>
      <c r="H128" s="87">
        <v>155</v>
      </c>
      <c r="I128" s="87">
        <v>0</v>
      </c>
      <c r="J128" s="86">
        <f t="shared" si="24"/>
        <v>436</v>
      </c>
      <c r="K128" s="86">
        <f t="shared" si="18"/>
        <v>155</v>
      </c>
      <c r="L128" s="86">
        <f t="shared" si="25"/>
        <v>145</v>
      </c>
      <c r="M128" s="85">
        <v>10</v>
      </c>
      <c r="N128" s="85">
        <f t="shared" si="19"/>
        <v>126</v>
      </c>
      <c r="O128" s="91">
        <v>4</v>
      </c>
    </row>
    <row r="129" spans="1:15" x14ac:dyDescent="0.2">
      <c r="A129" s="3">
        <v>41448</v>
      </c>
      <c r="B129" s="16" t="s">
        <v>31</v>
      </c>
      <c r="C129" s="17">
        <v>5</v>
      </c>
      <c r="D129" s="17">
        <v>1</v>
      </c>
      <c r="E129" s="18">
        <v>118</v>
      </c>
      <c r="F129" s="18">
        <v>128</v>
      </c>
      <c r="G129" s="18">
        <v>171</v>
      </c>
      <c r="H129" s="18">
        <v>134</v>
      </c>
      <c r="I129" s="18">
        <v>0</v>
      </c>
      <c r="J129" s="1">
        <f t="shared" si="24"/>
        <v>433</v>
      </c>
      <c r="K129" s="1">
        <f t="shared" si="18"/>
        <v>171</v>
      </c>
      <c r="L129" s="1">
        <f t="shared" si="25"/>
        <v>144</v>
      </c>
      <c r="M129" s="17">
        <v>7</v>
      </c>
      <c r="N129" s="4">
        <f t="shared" si="19"/>
        <v>128</v>
      </c>
      <c r="O129" s="4">
        <v>10</v>
      </c>
    </row>
    <row r="130" spans="1:15" customFormat="1" x14ac:dyDescent="0.2">
      <c r="A130" s="36">
        <v>41497</v>
      </c>
      <c r="B130" s="16" t="s">
        <v>19</v>
      </c>
      <c r="C130" s="35">
        <v>4</v>
      </c>
      <c r="D130" s="35">
        <v>1</v>
      </c>
      <c r="E130" s="1">
        <v>148</v>
      </c>
      <c r="F130" s="1">
        <v>109</v>
      </c>
      <c r="G130" s="1">
        <v>148</v>
      </c>
      <c r="H130" s="1">
        <v>136</v>
      </c>
      <c r="I130" s="18">
        <v>0</v>
      </c>
      <c r="J130" s="1">
        <f t="shared" si="24"/>
        <v>432</v>
      </c>
      <c r="K130" s="1">
        <f t="shared" ref="K130:K160" si="26">MAX(E130:H130)+I130</f>
        <v>148</v>
      </c>
      <c r="L130" s="1">
        <f t="shared" si="25"/>
        <v>144</v>
      </c>
      <c r="M130" s="35">
        <v>9</v>
      </c>
      <c r="N130" s="4">
        <f t="shared" ref="N130:N160" si="27">IF(ROW()=2,1,IF(L129=L130,N129,ROW()-1))</f>
        <v>128</v>
      </c>
      <c r="O130" s="35">
        <v>6</v>
      </c>
    </row>
    <row r="131" spans="1:15" s="68" customFormat="1" x14ac:dyDescent="0.2">
      <c r="A131" s="62">
        <v>41532</v>
      </c>
      <c r="B131" s="69" t="s">
        <v>24</v>
      </c>
      <c r="C131" s="70">
        <v>2</v>
      </c>
      <c r="D131" s="70">
        <v>1</v>
      </c>
      <c r="E131" s="66">
        <v>138</v>
      </c>
      <c r="F131" s="66">
        <v>134</v>
      </c>
      <c r="G131" s="66">
        <v>134</v>
      </c>
      <c r="H131" s="66">
        <v>129</v>
      </c>
      <c r="I131" s="66">
        <v>8</v>
      </c>
      <c r="J131" s="66">
        <f t="shared" si="24"/>
        <v>430</v>
      </c>
      <c r="K131" s="66">
        <f t="shared" si="26"/>
        <v>146</v>
      </c>
      <c r="L131" s="66">
        <f t="shared" si="25"/>
        <v>143</v>
      </c>
      <c r="M131" s="70">
        <v>9</v>
      </c>
      <c r="N131" s="67">
        <f t="shared" si="27"/>
        <v>130</v>
      </c>
      <c r="O131" s="70">
        <v>6</v>
      </c>
    </row>
    <row r="132" spans="1:15" s="55" customFormat="1" x14ac:dyDescent="0.2">
      <c r="A132" s="3">
        <v>41448</v>
      </c>
      <c r="B132" s="16" t="s">
        <v>23</v>
      </c>
      <c r="C132" s="17">
        <v>5</v>
      </c>
      <c r="D132" s="17">
        <v>2</v>
      </c>
      <c r="E132" s="18">
        <v>164</v>
      </c>
      <c r="F132" s="18">
        <v>120</v>
      </c>
      <c r="G132" s="18">
        <v>117</v>
      </c>
      <c r="H132" s="18">
        <v>145</v>
      </c>
      <c r="I132" s="18">
        <v>0</v>
      </c>
      <c r="J132" s="1">
        <f t="shared" si="24"/>
        <v>429</v>
      </c>
      <c r="K132" s="1">
        <f t="shared" si="26"/>
        <v>164</v>
      </c>
      <c r="L132" s="1">
        <f t="shared" si="25"/>
        <v>143</v>
      </c>
      <c r="M132" s="17">
        <v>8</v>
      </c>
      <c r="N132" s="4">
        <f t="shared" si="27"/>
        <v>130</v>
      </c>
      <c r="O132" s="4">
        <v>8</v>
      </c>
    </row>
    <row r="133" spans="1:15" s="68" customFormat="1" x14ac:dyDescent="0.2">
      <c r="A133" s="72">
        <v>41595</v>
      </c>
      <c r="B133" s="73" t="s">
        <v>34</v>
      </c>
      <c r="C133" s="74">
        <v>3</v>
      </c>
      <c r="D133" s="74">
        <v>1</v>
      </c>
      <c r="E133" s="75">
        <v>126</v>
      </c>
      <c r="F133" s="75">
        <v>134</v>
      </c>
      <c r="G133" s="75">
        <v>124</v>
      </c>
      <c r="H133" s="75">
        <v>146</v>
      </c>
      <c r="I133" s="75">
        <v>8</v>
      </c>
      <c r="J133" s="75">
        <f t="shared" si="24"/>
        <v>430</v>
      </c>
      <c r="K133" s="75">
        <f t="shared" si="26"/>
        <v>154</v>
      </c>
      <c r="L133" s="75">
        <f t="shared" si="25"/>
        <v>143</v>
      </c>
      <c r="M133" s="74">
        <v>10</v>
      </c>
      <c r="N133" s="74">
        <f t="shared" si="27"/>
        <v>130</v>
      </c>
      <c r="O133" s="74">
        <v>4</v>
      </c>
    </row>
    <row r="134" spans="1:15" s="38" customFormat="1" x14ac:dyDescent="0.2">
      <c r="A134" s="3">
        <v>41567</v>
      </c>
      <c r="B134" s="16" t="s">
        <v>43</v>
      </c>
      <c r="C134" s="17">
        <v>2</v>
      </c>
      <c r="D134" s="17">
        <v>1</v>
      </c>
      <c r="E134" s="18">
        <v>105</v>
      </c>
      <c r="F134" s="18">
        <v>179</v>
      </c>
      <c r="G134" s="18">
        <v>133</v>
      </c>
      <c r="H134" s="18">
        <v>114</v>
      </c>
      <c r="I134" s="18">
        <v>0</v>
      </c>
      <c r="J134" s="1">
        <f t="shared" si="24"/>
        <v>426</v>
      </c>
      <c r="K134" s="1">
        <f t="shared" si="26"/>
        <v>179</v>
      </c>
      <c r="L134" s="1">
        <f t="shared" si="25"/>
        <v>142</v>
      </c>
      <c r="M134" s="4">
        <v>11</v>
      </c>
      <c r="N134" s="4">
        <f t="shared" si="27"/>
        <v>133</v>
      </c>
      <c r="O134" s="19">
        <v>2</v>
      </c>
    </row>
    <row r="135" spans="1:15" s="68" customFormat="1" x14ac:dyDescent="0.2">
      <c r="A135" s="62">
        <v>41497</v>
      </c>
      <c r="B135" s="63" t="s">
        <v>24</v>
      </c>
      <c r="C135" s="67">
        <v>2</v>
      </c>
      <c r="D135" s="67">
        <v>2</v>
      </c>
      <c r="E135" s="66">
        <v>122</v>
      </c>
      <c r="F135" s="66">
        <v>138</v>
      </c>
      <c r="G135" s="66">
        <v>112</v>
      </c>
      <c r="H135" s="66">
        <v>138</v>
      </c>
      <c r="I135" s="65">
        <v>8</v>
      </c>
      <c r="J135" s="66">
        <f t="shared" si="24"/>
        <v>422</v>
      </c>
      <c r="K135" s="66">
        <f t="shared" si="26"/>
        <v>146</v>
      </c>
      <c r="L135" s="66">
        <f t="shared" si="25"/>
        <v>141</v>
      </c>
      <c r="M135" s="67">
        <v>10</v>
      </c>
      <c r="N135" s="67">
        <f t="shared" si="27"/>
        <v>134</v>
      </c>
      <c r="O135" s="67">
        <v>4</v>
      </c>
    </row>
    <row r="136" spans="1:15" customFormat="1" x14ac:dyDescent="0.2">
      <c r="A136" s="3">
        <v>41350</v>
      </c>
      <c r="B136" s="16" t="s">
        <v>25</v>
      </c>
      <c r="C136" s="17">
        <v>6</v>
      </c>
      <c r="D136" s="17">
        <v>1</v>
      </c>
      <c r="E136" s="18">
        <v>117</v>
      </c>
      <c r="F136" s="18">
        <v>155</v>
      </c>
      <c r="G136" s="18">
        <v>111</v>
      </c>
      <c r="H136" s="18">
        <v>152</v>
      </c>
      <c r="I136" s="18">
        <v>0</v>
      </c>
      <c r="J136" s="1">
        <f t="shared" si="24"/>
        <v>424</v>
      </c>
      <c r="K136" s="1">
        <f t="shared" si="26"/>
        <v>155</v>
      </c>
      <c r="L136" s="1">
        <f t="shared" si="25"/>
        <v>141</v>
      </c>
      <c r="M136" s="17">
        <v>11</v>
      </c>
      <c r="N136" s="4">
        <f t="shared" si="27"/>
        <v>134</v>
      </c>
      <c r="O136" s="4">
        <v>2</v>
      </c>
    </row>
    <row r="137" spans="1:15" s="40" customFormat="1" x14ac:dyDescent="0.2">
      <c r="A137" s="3">
        <v>41378</v>
      </c>
      <c r="B137" s="16" t="s">
        <v>28</v>
      </c>
      <c r="C137" s="17">
        <v>5</v>
      </c>
      <c r="D137" s="17">
        <v>4</v>
      </c>
      <c r="E137" s="18">
        <v>117</v>
      </c>
      <c r="F137" s="18">
        <v>147</v>
      </c>
      <c r="G137" s="18">
        <v>139</v>
      </c>
      <c r="H137" s="18">
        <v>130</v>
      </c>
      <c r="I137" s="18">
        <v>0</v>
      </c>
      <c r="J137" s="1">
        <f t="shared" si="24"/>
        <v>416</v>
      </c>
      <c r="K137" s="1">
        <f t="shared" si="26"/>
        <v>147</v>
      </c>
      <c r="L137" s="1">
        <f t="shared" si="25"/>
        <v>139</v>
      </c>
      <c r="M137" s="17">
        <v>16</v>
      </c>
      <c r="N137" s="4">
        <f t="shared" si="27"/>
        <v>136</v>
      </c>
      <c r="O137" s="4">
        <v>0</v>
      </c>
    </row>
    <row r="138" spans="1:15" s="28" customFormat="1" x14ac:dyDescent="0.2">
      <c r="A138" s="83">
        <v>41595</v>
      </c>
      <c r="B138" s="84" t="s">
        <v>30</v>
      </c>
      <c r="C138" s="85">
        <v>2</v>
      </c>
      <c r="D138" s="85">
        <v>3</v>
      </c>
      <c r="E138" s="86">
        <v>121</v>
      </c>
      <c r="F138" s="86">
        <v>111</v>
      </c>
      <c r="G138" s="86">
        <v>144</v>
      </c>
      <c r="H138" s="86">
        <v>127</v>
      </c>
      <c r="I138" s="87">
        <v>8</v>
      </c>
      <c r="J138" s="86">
        <f t="shared" si="24"/>
        <v>416</v>
      </c>
      <c r="K138" s="86">
        <f t="shared" si="26"/>
        <v>152</v>
      </c>
      <c r="L138" s="86">
        <f t="shared" si="25"/>
        <v>139</v>
      </c>
      <c r="M138" s="85">
        <v>11</v>
      </c>
      <c r="N138" s="85">
        <f t="shared" si="27"/>
        <v>136</v>
      </c>
      <c r="O138" s="85">
        <v>2</v>
      </c>
    </row>
    <row r="139" spans="1:15" customFormat="1" x14ac:dyDescent="0.2">
      <c r="A139" s="3">
        <v>41497</v>
      </c>
      <c r="B139" s="16" t="s">
        <v>43</v>
      </c>
      <c r="C139" s="4">
        <v>5</v>
      </c>
      <c r="D139" s="4">
        <v>2</v>
      </c>
      <c r="E139" s="1">
        <v>100</v>
      </c>
      <c r="F139" s="1">
        <v>125</v>
      </c>
      <c r="G139" s="1">
        <v>136</v>
      </c>
      <c r="H139" s="1">
        <v>152</v>
      </c>
      <c r="I139" s="18">
        <v>0</v>
      </c>
      <c r="J139" s="1">
        <f t="shared" si="24"/>
        <v>413</v>
      </c>
      <c r="K139" s="1">
        <f t="shared" si="26"/>
        <v>152</v>
      </c>
      <c r="L139" s="1">
        <f t="shared" si="25"/>
        <v>138</v>
      </c>
      <c r="M139" s="4">
        <v>11</v>
      </c>
      <c r="N139" s="4">
        <f t="shared" si="27"/>
        <v>138</v>
      </c>
      <c r="O139" s="4">
        <v>2</v>
      </c>
    </row>
    <row r="140" spans="1:15" s="28" customFormat="1" x14ac:dyDescent="0.2">
      <c r="A140" s="83">
        <v>41350</v>
      </c>
      <c r="B140" s="84" t="s">
        <v>30</v>
      </c>
      <c r="C140" s="91">
        <v>4</v>
      </c>
      <c r="D140" s="91">
        <v>1</v>
      </c>
      <c r="E140" s="87">
        <v>129</v>
      </c>
      <c r="F140" s="87">
        <v>106</v>
      </c>
      <c r="G140" s="87">
        <v>132</v>
      </c>
      <c r="H140" s="87">
        <v>149</v>
      </c>
      <c r="I140" s="87">
        <v>0</v>
      </c>
      <c r="J140" s="86">
        <f t="shared" si="24"/>
        <v>410</v>
      </c>
      <c r="K140" s="86">
        <f t="shared" si="26"/>
        <v>149</v>
      </c>
      <c r="L140" s="86">
        <f t="shared" si="25"/>
        <v>137</v>
      </c>
      <c r="M140" s="91">
        <v>12</v>
      </c>
      <c r="N140" s="85">
        <f t="shared" si="27"/>
        <v>139</v>
      </c>
      <c r="O140" s="85">
        <v>1</v>
      </c>
    </row>
    <row r="141" spans="1:15" customFormat="1" x14ac:dyDescent="0.2">
      <c r="A141" s="3">
        <v>41322</v>
      </c>
      <c r="B141" s="16" t="s">
        <v>31</v>
      </c>
      <c r="C141" s="17">
        <v>3</v>
      </c>
      <c r="D141" s="17">
        <v>3</v>
      </c>
      <c r="E141" s="18">
        <v>142</v>
      </c>
      <c r="F141" s="18">
        <v>118</v>
      </c>
      <c r="G141" s="18">
        <v>93</v>
      </c>
      <c r="H141" s="18">
        <v>148</v>
      </c>
      <c r="I141" s="18">
        <v>0</v>
      </c>
      <c r="J141" s="1">
        <f t="shared" si="24"/>
        <v>408</v>
      </c>
      <c r="K141" s="1">
        <f t="shared" si="26"/>
        <v>148</v>
      </c>
      <c r="L141" s="1">
        <f t="shared" si="25"/>
        <v>136</v>
      </c>
      <c r="M141" s="17">
        <v>19</v>
      </c>
      <c r="N141" s="4">
        <f t="shared" si="27"/>
        <v>140</v>
      </c>
      <c r="O141" s="4">
        <v>0</v>
      </c>
    </row>
    <row r="142" spans="1:15" customFormat="1" x14ac:dyDescent="0.2">
      <c r="A142" s="3">
        <v>41350</v>
      </c>
      <c r="B142" s="16" t="s">
        <v>28</v>
      </c>
      <c r="C142" s="17">
        <v>3</v>
      </c>
      <c r="D142" s="17">
        <v>3</v>
      </c>
      <c r="E142" s="18">
        <v>127</v>
      </c>
      <c r="F142" s="18">
        <v>116</v>
      </c>
      <c r="G142" s="18">
        <v>145</v>
      </c>
      <c r="H142" s="18">
        <v>136</v>
      </c>
      <c r="I142" s="18">
        <v>0</v>
      </c>
      <c r="J142" s="1">
        <f t="shared" si="24"/>
        <v>408</v>
      </c>
      <c r="K142" s="1">
        <f t="shared" si="26"/>
        <v>145</v>
      </c>
      <c r="L142" s="1">
        <f t="shared" si="25"/>
        <v>136</v>
      </c>
      <c r="M142" s="17">
        <v>13</v>
      </c>
      <c r="N142" s="4">
        <f t="shared" si="27"/>
        <v>140</v>
      </c>
      <c r="O142" s="4">
        <v>0</v>
      </c>
    </row>
    <row r="143" spans="1:15" customFormat="1" x14ac:dyDescent="0.2">
      <c r="A143" s="3">
        <v>41469</v>
      </c>
      <c r="B143" s="16" t="s">
        <v>23</v>
      </c>
      <c r="C143" s="4">
        <v>5</v>
      </c>
      <c r="D143" s="4">
        <v>2</v>
      </c>
      <c r="E143" s="1">
        <v>132</v>
      </c>
      <c r="F143" s="1">
        <v>169</v>
      </c>
      <c r="G143" s="1">
        <v>106</v>
      </c>
      <c r="H143" s="1">
        <v>103</v>
      </c>
      <c r="I143" s="18">
        <v>0</v>
      </c>
      <c r="J143" s="1">
        <f t="shared" si="24"/>
        <v>407</v>
      </c>
      <c r="K143" s="1">
        <f t="shared" si="26"/>
        <v>169</v>
      </c>
      <c r="L143" s="1">
        <f t="shared" si="25"/>
        <v>136</v>
      </c>
      <c r="M143" s="4">
        <v>7</v>
      </c>
      <c r="N143" s="4">
        <f t="shared" si="27"/>
        <v>140</v>
      </c>
      <c r="O143" s="4">
        <v>10</v>
      </c>
    </row>
    <row r="144" spans="1:15" customFormat="1" x14ac:dyDescent="0.2">
      <c r="A144" s="3">
        <v>41532</v>
      </c>
      <c r="B144" s="7" t="s">
        <v>43</v>
      </c>
      <c r="C144" s="6">
        <v>5</v>
      </c>
      <c r="D144" s="6">
        <v>1</v>
      </c>
      <c r="E144" s="1">
        <v>99</v>
      </c>
      <c r="F144" s="1">
        <v>111</v>
      </c>
      <c r="G144" s="1">
        <v>148</v>
      </c>
      <c r="H144" s="1">
        <v>145</v>
      </c>
      <c r="I144" s="1">
        <v>0</v>
      </c>
      <c r="J144" s="1">
        <f t="shared" si="24"/>
        <v>404</v>
      </c>
      <c r="K144" s="1">
        <f t="shared" si="26"/>
        <v>148</v>
      </c>
      <c r="L144" s="1">
        <f t="shared" si="25"/>
        <v>135</v>
      </c>
      <c r="M144" s="6">
        <v>10</v>
      </c>
      <c r="N144" s="4">
        <f t="shared" si="27"/>
        <v>143</v>
      </c>
      <c r="O144" s="6">
        <v>4</v>
      </c>
    </row>
    <row r="145" spans="1:15" customFormat="1" x14ac:dyDescent="0.2">
      <c r="A145" s="3">
        <v>41532</v>
      </c>
      <c r="B145" s="7" t="s">
        <v>42</v>
      </c>
      <c r="C145" s="6">
        <v>3</v>
      </c>
      <c r="D145" s="6">
        <v>2</v>
      </c>
      <c r="E145" s="1">
        <v>128</v>
      </c>
      <c r="F145" s="1">
        <v>133</v>
      </c>
      <c r="G145" s="1">
        <v>139</v>
      </c>
      <c r="H145" s="1">
        <v>134</v>
      </c>
      <c r="I145" s="1">
        <v>0</v>
      </c>
      <c r="J145" s="1">
        <f t="shared" si="24"/>
        <v>406</v>
      </c>
      <c r="K145" s="1">
        <f t="shared" si="26"/>
        <v>139</v>
      </c>
      <c r="L145" s="1">
        <f t="shared" si="25"/>
        <v>135</v>
      </c>
      <c r="M145" s="6">
        <v>10</v>
      </c>
      <c r="N145" s="4">
        <f t="shared" si="27"/>
        <v>143</v>
      </c>
      <c r="O145" s="6">
        <v>4</v>
      </c>
    </row>
    <row r="146" spans="1:15" s="68" customFormat="1" x14ac:dyDescent="0.2">
      <c r="A146" s="62">
        <v>41469</v>
      </c>
      <c r="B146" s="63" t="s">
        <v>41</v>
      </c>
      <c r="C146" s="67">
        <v>3</v>
      </c>
      <c r="D146" s="67">
        <v>2</v>
      </c>
      <c r="E146" s="66">
        <v>113</v>
      </c>
      <c r="F146" s="66">
        <v>131</v>
      </c>
      <c r="G146" s="66">
        <v>133</v>
      </c>
      <c r="H146" s="66">
        <v>87</v>
      </c>
      <c r="I146" s="65">
        <v>8</v>
      </c>
      <c r="J146" s="66">
        <f t="shared" si="24"/>
        <v>401</v>
      </c>
      <c r="K146" s="66">
        <f t="shared" si="26"/>
        <v>141</v>
      </c>
      <c r="L146" s="66">
        <f t="shared" si="25"/>
        <v>134</v>
      </c>
      <c r="M146" s="67">
        <v>8</v>
      </c>
      <c r="N146" s="67">
        <f t="shared" si="27"/>
        <v>145</v>
      </c>
      <c r="O146" s="67">
        <v>8</v>
      </c>
    </row>
    <row r="147" spans="1:15" customFormat="1" x14ac:dyDescent="0.2">
      <c r="A147" s="3">
        <v>41413</v>
      </c>
      <c r="B147" s="16" t="s">
        <v>31</v>
      </c>
      <c r="C147" s="17">
        <v>3</v>
      </c>
      <c r="D147" s="17">
        <v>1</v>
      </c>
      <c r="E147" s="18">
        <v>150</v>
      </c>
      <c r="F147" s="18">
        <v>135</v>
      </c>
      <c r="G147" s="18">
        <v>112</v>
      </c>
      <c r="H147" s="18">
        <v>114</v>
      </c>
      <c r="I147" s="18">
        <v>0</v>
      </c>
      <c r="J147" s="1">
        <f t="shared" si="24"/>
        <v>399</v>
      </c>
      <c r="K147" s="1">
        <f t="shared" si="26"/>
        <v>150</v>
      </c>
      <c r="L147" s="1">
        <f t="shared" si="25"/>
        <v>133</v>
      </c>
      <c r="M147" s="17">
        <v>10</v>
      </c>
      <c r="N147" s="4">
        <f t="shared" si="27"/>
        <v>146</v>
      </c>
      <c r="O147" s="4">
        <v>4</v>
      </c>
    </row>
    <row r="148" spans="1:15" s="68" customFormat="1" x14ac:dyDescent="0.2">
      <c r="A148" s="62">
        <v>41448</v>
      </c>
      <c r="B148" s="63" t="s">
        <v>39</v>
      </c>
      <c r="C148" s="64">
        <v>4</v>
      </c>
      <c r="D148" s="64">
        <v>2</v>
      </c>
      <c r="E148" s="65">
        <v>111</v>
      </c>
      <c r="F148" s="65">
        <v>118</v>
      </c>
      <c r="G148" s="65">
        <v>145</v>
      </c>
      <c r="H148" s="65">
        <v>109</v>
      </c>
      <c r="I148" s="65">
        <v>8</v>
      </c>
      <c r="J148" s="66">
        <f t="shared" si="24"/>
        <v>398</v>
      </c>
      <c r="K148" s="66">
        <f t="shared" si="26"/>
        <v>153</v>
      </c>
      <c r="L148" s="66">
        <f t="shared" si="25"/>
        <v>133</v>
      </c>
      <c r="M148" s="64">
        <v>9</v>
      </c>
      <c r="N148" s="67">
        <f t="shared" si="27"/>
        <v>146</v>
      </c>
      <c r="O148" s="67">
        <v>6</v>
      </c>
    </row>
    <row r="149" spans="1:15" s="68" customFormat="1" x14ac:dyDescent="0.2">
      <c r="A149" s="62">
        <v>41350</v>
      </c>
      <c r="B149" s="63" t="s">
        <v>26</v>
      </c>
      <c r="C149" s="64">
        <v>4</v>
      </c>
      <c r="D149" s="64">
        <v>2</v>
      </c>
      <c r="E149" s="65">
        <v>119</v>
      </c>
      <c r="F149" s="65">
        <v>119</v>
      </c>
      <c r="G149" s="65">
        <v>117</v>
      </c>
      <c r="H149" s="65">
        <v>133</v>
      </c>
      <c r="I149" s="65">
        <v>8</v>
      </c>
      <c r="J149" s="66">
        <f t="shared" si="24"/>
        <v>395</v>
      </c>
      <c r="K149" s="66">
        <f t="shared" si="26"/>
        <v>141</v>
      </c>
      <c r="L149" s="66">
        <f t="shared" si="25"/>
        <v>132</v>
      </c>
      <c r="M149" s="64">
        <v>14</v>
      </c>
      <c r="N149" s="67">
        <f t="shared" si="27"/>
        <v>148</v>
      </c>
      <c r="O149" s="67">
        <v>0</v>
      </c>
    </row>
    <row r="150" spans="1:15" customFormat="1" x14ac:dyDescent="0.2">
      <c r="A150" s="3">
        <v>41294</v>
      </c>
      <c r="B150" s="7" t="s">
        <v>28</v>
      </c>
      <c r="C150" s="4">
        <v>6</v>
      </c>
      <c r="D150" s="4">
        <v>2</v>
      </c>
      <c r="E150" s="5">
        <v>129</v>
      </c>
      <c r="F150" s="5">
        <v>97</v>
      </c>
      <c r="G150" s="5">
        <v>166</v>
      </c>
      <c r="H150" s="5">
        <v>101</v>
      </c>
      <c r="I150" s="5">
        <v>0</v>
      </c>
      <c r="J150" s="1">
        <f t="shared" si="24"/>
        <v>396</v>
      </c>
      <c r="K150" s="1">
        <f t="shared" si="26"/>
        <v>166</v>
      </c>
      <c r="L150" s="1">
        <f t="shared" si="25"/>
        <v>132</v>
      </c>
      <c r="M150" s="4">
        <v>11</v>
      </c>
      <c r="N150" s="4">
        <f t="shared" si="27"/>
        <v>148</v>
      </c>
      <c r="O150" s="4">
        <v>2</v>
      </c>
    </row>
    <row r="151" spans="1:15" customFormat="1" x14ac:dyDescent="0.2">
      <c r="A151" s="3">
        <v>41623</v>
      </c>
      <c r="B151" s="7" t="s">
        <v>66</v>
      </c>
      <c r="C151" s="22">
        <v>6</v>
      </c>
      <c r="D151" s="22">
        <v>2</v>
      </c>
      <c r="E151" s="1">
        <v>116</v>
      </c>
      <c r="F151" s="1">
        <v>145</v>
      </c>
      <c r="G151" s="1">
        <v>104</v>
      </c>
      <c r="H151" s="43"/>
      <c r="I151" s="1">
        <v>0</v>
      </c>
      <c r="J151" s="1">
        <f>SUM(E151:G151)+I151*3-MIN(E151:G151)</f>
        <v>261</v>
      </c>
      <c r="K151" s="1">
        <f t="shared" si="26"/>
        <v>145</v>
      </c>
      <c r="L151" s="1">
        <f>ROUND(J151/2,0)</f>
        <v>131</v>
      </c>
      <c r="M151" s="22">
        <v>19</v>
      </c>
      <c r="N151" s="4">
        <f t="shared" si="27"/>
        <v>150</v>
      </c>
      <c r="O151" s="22">
        <v>0</v>
      </c>
    </row>
    <row r="152" spans="1:15" customFormat="1" x14ac:dyDescent="0.2">
      <c r="A152" s="3">
        <v>41623</v>
      </c>
      <c r="B152" s="7" t="s">
        <v>31</v>
      </c>
      <c r="C152" s="22">
        <v>6</v>
      </c>
      <c r="D152" s="22">
        <v>4</v>
      </c>
      <c r="E152" s="1">
        <v>129</v>
      </c>
      <c r="F152" s="1">
        <v>116</v>
      </c>
      <c r="G152" s="1">
        <v>111</v>
      </c>
      <c r="H152" s="43"/>
      <c r="I152" s="1">
        <v>0</v>
      </c>
      <c r="J152" s="1">
        <f>SUM(E152:G152)+I152*3-MIN(E152:G152)</f>
        <v>245</v>
      </c>
      <c r="K152" s="1">
        <f t="shared" si="26"/>
        <v>129</v>
      </c>
      <c r="L152" s="1">
        <f>ROUND(J152/2,0)</f>
        <v>123</v>
      </c>
      <c r="M152" s="22">
        <v>20</v>
      </c>
      <c r="N152" s="4">
        <f t="shared" si="27"/>
        <v>151</v>
      </c>
      <c r="O152" s="22">
        <v>0</v>
      </c>
    </row>
    <row r="153" spans="1:15" customFormat="1" x14ac:dyDescent="0.2">
      <c r="A153" s="3">
        <v>41497</v>
      </c>
      <c r="B153" s="16" t="s">
        <v>45</v>
      </c>
      <c r="C153" s="4">
        <v>6</v>
      </c>
      <c r="D153" s="4">
        <v>1</v>
      </c>
      <c r="E153" s="4">
        <v>95</v>
      </c>
      <c r="F153" s="4">
        <v>157</v>
      </c>
      <c r="G153" s="4">
        <v>108</v>
      </c>
      <c r="H153" s="4">
        <v>105</v>
      </c>
      <c r="I153" s="18">
        <v>0</v>
      </c>
      <c r="J153" s="1">
        <f t="shared" ref="J153:J160" si="28">SUM(E153:H153)+I153*3-MIN(E153:H153)</f>
        <v>370</v>
      </c>
      <c r="K153" s="1">
        <f t="shared" si="26"/>
        <v>157</v>
      </c>
      <c r="L153" s="1">
        <f t="shared" ref="L153:L160" si="29">ROUND(J153/3,0)</f>
        <v>123</v>
      </c>
      <c r="M153" s="4">
        <v>12</v>
      </c>
      <c r="N153" s="4">
        <f t="shared" si="27"/>
        <v>151</v>
      </c>
      <c r="O153" s="4">
        <v>1</v>
      </c>
    </row>
    <row r="154" spans="1:15" s="68" customFormat="1" x14ac:dyDescent="0.2">
      <c r="A154" s="62">
        <v>41322</v>
      </c>
      <c r="B154" s="63" t="s">
        <v>36</v>
      </c>
      <c r="C154" s="64">
        <v>5</v>
      </c>
      <c r="D154" s="64">
        <v>4</v>
      </c>
      <c r="E154" s="65">
        <v>92</v>
      </c>
      <c r="F154" s="65">
        <v>109</v>
      </c>
      <c r="G154" s="65">
        <v>90</v>
      </c>
      <c r="H154" s="65">
        <v>138</v>
      </c>
      <c r="I154" s="65">
        <v>8</v>
      </c>
      <c r="J154" s="66">
        <f t="shared" si="28"/>
        <v>363</v>
      </c>
      <c r="K154" s="66">
        <f t="shared" si="26"/>
        <v>146</v>
      </c>
      <c r="L154" s="66">
        <f t="shared" si="29"/>
        <v>121</v>
      </c>
      <c r="M154" s="64">
        <v>20</v>
      </c>
      <c r="N154" s="67">
        <f t="shared" si="27"/>
        <v>153</v>
      </c>
      <c r="O154" s="67">
        <v>0</v>
      </c>
    </row>
    <row r="155" spans="1:15" s="68" customFormat="1" x14ac:dyDescent="0.2">
      <c r="A155" s="62">
        <v>41469</v>
      </c>
      <c r="B155" s="63" t="s">
        <v>39</v>
      </c>
      <c r="C155" s="67">
        <v>4</v>
      </c>
      <c r="D155" s="67">
        <v>2</v>
      </c>
      <c r="E155" s="66">
        <v>110</v>
      </c>
      <c r="F155" s="66">
        <v>115</v>
      </c>
      <c r="G155" s="66">
        <v>111</v>
      </c>
      <c r="H155" s="66">
        <v>90</v>
      </c>
      <c r="I155" s="65">
        <v>8</v>
      </c>
      <c r="J155" s="66">
        <f t="shared" si="28"/>
        <v>360</v>
      </c>
      <c r="K155" s="66">
        <f t="shared" si="26"/>
        <v>123</v>
      </c>
      <c r="L155" s="66">
        <f t="shared" si="29"/>
        <v>120</v>
      </c>
      <c r="M155" s="67">
        <v>9</v>
      </c>
      <c r="N155" s="67">
        <f t="shared" si="27"/>
        <v>154</v>
      </c>
      <c r="O155" s="67">
        <v>6</v>
      </c>
    </row>
    <row r="156" spans="1:15" customFormat="1" x14ac:dyDescent="0.2">
      <c r="A156" s="3">
        <v>41567</v>
      </c>
      <c r="B156" s="16" t="s">
        <v>48</v>
      </c>
      <c r="C156" s="17">
        <v>5</v>
      </c>
      <c r="D156" s="17">
        <v>3</v>
      </c>
      <c r="E156" s="17">
        <v>88</v>
      </c>
      <c r="F156" s="17">
        <v>134</v>
      </c>
      <c r="G156" s="17">
        <v>127</v>
      </c>
      <c r="H156" s="17">
        <v>0</v>
      </c>
      <c r="I156" s="18">
        <v>0</v>
      </c>
      <c r="J156" s="1">
        <f t="shared" si="28"/>
        <v>349</v>
      </c>
      <c r="K156" s="1">
        <f t="shared" si="26"/>
        <v>134</v>
      </c>
      <c r="L156" s="1">
        <f t="shared" si="29"/>
        <v>116</v>
      </c>
      <c r="M156" s="4">
        <v>13</v>
      </c>
      <c r="N156" s="4">
        <f t="shared" si="27"/>
        <v>155</v>
      </c>
      <c r="O156" s="19">
        <v>0</v>
      </c>
    </row>
    <row r="157" spans="1:15" s="28" customFormat="1" x14ac:dyDescent="0.2">
      <c r="A157" s="83">
        <v>41378</v>
      </c>
      <c r="B157" s="84" t="s">
        <v>30</v>
      </c>
      <c r="C157" s="91">
        <v>6</v>
      </c>
      <c r="D157" s="91">
        <v>3</v>
      </c>
      <c r="E157" s="87">
        <v>109</v>
      </c>
      <c r="F157" s="87">
        <v>116</v>
      </c>
      <c r="G157" s="87">
        <v>124</v>
      </c>
      <c r="H157" s="87">
        <v>92</v>
      </c>
      <c r="I157" s="87">
        <v>0</v>
      </c>
      <c r="J157" s="86">
        <f t="shared" si="28"/>
        <v>349</v>
      </c>
      <c r="K157" s="86">
        <f t="shared" si="26"/>
        <v>124</v>
      </c>
      <c r="L157" s="86">
        <f t="shared" si="29"/>
        <v>116</v>
      </c>
      <c r="M157" s="91">
        <v>17</v>
      </c>
      <c r="N157" s="85">
        <f t="shared" si="27"/>
        <v>155</v>
      </c>
      <c r="O157" s="85">
        <v>0</v>
      </c>
    </row>
    <row r="158" spans="1:15" customFormat="1" x14ac:dyDescent="0.2">
      <c r="A158" s="3">
        <v>41567</v>
      </c>
      <c r="B158" s="16" t="s">
        <v>47</v>
      </c>
      <c r="C158" s="17">
        <v>5</v>
      </c>
      <c r="D158" s="17">
        <v>2</v>
      </c>
      <c r="E158" s="17">
        <v>129</v>
      </c>
      <c r="F158" s="17">
        <v>97</v>
      </c>
      <c r="G158" s="17">
        <v>105</v>
      </c>
      <c r="H158" s="17">
        <v>0</v>
      </c>
      <c r="I158" s="18">
        <v>0</v>
      </c>
      <c r="J158" s="1">
        <f t="shared" si="28"/>
        <v>331</v>
      </c>
      <c r="K158" s="1">
        <f t="shared" si="26"/>
        <v>129</v>
      </c>
      <c r="L158" s="1">
        <f t="shared" si="29"/>
        <v>110</v>
      </c>
      <c r="M158" s="4">
        <v>12</v>
      </c>
      <c r="N158" s="4">
        <f t="shared" si="27"/>
        <v>157</v>
      </c>
      <c r="O158" s="19">
        <v>1</v>
      </c>
    </row>
    <row r="159" spans="1:15" customFormat="1" x14ac:dyDescent="0.2">
      <c r="A159" s="3">
        <v>41595</v>
      </c>
      <c r="B159" s="34" t="s">
        <v>47</v>
      </c>
      <c r="C159" s="4">
        <v>6</v>
      </c>
      <c r="D159" s="4">
        <v>1</v>
      </c>
      <c r="E159" s="1">
        <v>102</v>
      </c>
      <c r="F159" s="1">
        <v>97</v>
      </c>
      <c r="G159" s="1">
        <v>96</v>
      </c>
      <c r="H159" s="1">
        <v>74</v>
      </c>
      <c r="I159" s="18">
        <v>0</v>
      </c>
      <c r="J159" s="1">
        <f t="shared" si="28"/>
        <v>295</v>
      </c>
      <c r="K159" s="1">
        <f t="shared" si="26"/>
        <v>102</v>
      </c>
      <c r="L159" s="1">
        <f t="shared" si="29"/>
        <v>98</v>
      </c>
      <c r="M159" s="4">
        <v>12</v>
      </c>
      <c r="N159" s="4">
        <f t="shared" si="27"/>
        <v>158</v>
      </c>
      <c r="O159" s="4">
        <v>1</v>
      </c>
    </row>
    <row r="160" spans="1:15" customFormat="1" x14ac:dyDescent="0.2">
      <c r="A160" s="3">
        <v>41294</v>
      </c>
      <c r="B160" s="7" t="s">
        <v>17</v>
      </c>
      <c r="C160" s="4">
        <v>5</v>
      </c>
      <c r="D160" s="4">
        <v>2</v>
      </c>
      <c r="E160" s="1">
        <v>61</v>
      </c>
      <c r="F160" s="1">
        <v>101</v>
      </c>
      <c r="G160" s="1">
        <v>84</v>
      </c>
      <c r="H160" s="1">
        <v>92</v>
      </c>
      <c r="I160" s="1">
        <v>0</v>
      </c>
      <c r="J160" s="1">
        <f t="shared" si="28"/>
        <v>277</v>
      </c>
      <c r="K160" s="1">
        <f t="shared" si="26"/>
        <v>101</v>
      </c>
      <c r="L160" s="1">
        <f t="shared" si="29"/>
        <v>92</v>
      </c>
      <c r="M160" s="4">
        <v>12</v>
      </c>
      <c r="N160" s="4">
        <f t="shared" si="27"/>
        <v>159</v>
      </c>
      <c r="O160" s="4">
        <v>1</v>
      </c>
    </row>
    <row r="295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</sheetData>
  <autoFilter ref="A1:P160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T17" sqref="T17"/>
    </sheetView>
  </sheetViews>
  <sheetFormatPr defaultRowHeight="12.75" x14ac:dyDescent="0.2"/>
  <cols>
    <col min="1" max="1" width="6.7109375" bestFit="1" customWidth="1"/>
    <col min="2" max="2" width="21.42578125" bestFit="1" customWidth="1"/>
    <col min="3" max="3" width="4" bestFit="1" customWidth="1"/>
    <col min="4" max="4" width="3.85546875" bestFit="1" customWidth="1"/>
    <col min="5" max="5" width="4.28515625" bestFit="1" customWidth="1"/>
    <col min="6" max="6" width="4" bestFit="1" customWidth="1"/>
    <col min="7" max="7" width="3.85546875" bestFit="1" customWidth="1"/>
    <col min="8" max="8" width="4" bestFit="1" customWidth="1"/>
    <col min="9" max="10" width="4.28515625" bestFit="1" customWidth="1"/>
    <col min="11" max="11" width="3.5703125" bestFit="1" customWidth="1"/>
    <col min="12" max="12" width="3.85546875" bestFit="1" customWidth="1"/>
    <col min="13" max="13" width="3.5703125" bestFit="1" customWidth="1"/>
    <col min="14" max="15" width="3.85546875" bestFit="1" customWidth="1"/>
  </cols>
  <sheetData>
    <row r="1" spans="1:15" s="60" customFormat="1" ht="11.25" x14ac:dyDescent="0.2">
      <c r="A1" s="59" t="s">
        <v>9</v>
      </c>
      <c r="B1" s="59" t="s">
        <v>6</v>
      </c>
      <c r="C1" s="59" t="s">
        <v>87</v>
      </c>
      <c r="D1" s="59" t="s">
        <v>75</v>
      </c>
      <c r="E1" s="59" t="s">
        <v>76</v>
      </c>
      <c r="F1" s="59" t="s">
        <v>77</v>
      </c>
      <c r="G1" s="59" t="s">
        <v>78</v>
      </c>
      <c r="H1" s="59" t="s">
        <v>79</v>
      </c>
      <c r="I1" s="59" t="s">
        <v>80</v>
      </c>
      <c r="J1" s="59" t="s">
        <v>81</v>
      </c>
      <c r="K1" s="59" t="s">
        <v>82</v>
      </c>
      <c r="L1" s="59" t="s">
        <v>83</v>
      </c>
      <c r="M1" s="59" t="s">
        <v>84</v>
      </c>
      <c r="N1" s="59" t="s">
        <v>85</v>
      </c>
      <c r="O1" s="59" t="s">
        <v>86</v>
      </c>
    </row>
    <row r="2" spans="1:15" x14ac:dyDescent="0.2">
      <c r="A2" s="4">
        <v>1</v>
      </c>
      <c r="B2" s="7" t="s">
        <v>21</v>
      </c>
      <c r="C2" s="15">
        <f t="shared" ref="C2:C37" si="0">SUM(D2:O2)</f>
        <v>232</v>
      </c>
      <c r="D2" s="2">
        <v>19</v>
      </c>
      <c r="E2" s="2">
        <v>25</v>
      </c>
      <c r="F2" s="2">
        <v>25</v>
      </c>
      <c r="G2" s="2">
        <v>25</v>
      </c>
      <c r="H2" s="2">
        <v>22</v>
      </c>
      <c r="I2" s="2">
        <v>25</v>
      </c>
      <c r="J2" s="2">
        <v>25</v>
      </c>
      <c r="K2" s="2">
        <v>25</v>
      </c>
      <c r="L2" s="43" t="s">
        <v>74</v>
      </c>
      <c r="M2" s="43" t="s">
        <v>74</v>
      </c>
      <c r="N2" s="2">
        <v>22</v>
      </c>
      <c r="O2" s="2">
        <v>19</v>
      </c>
    </row>
    <row r="3" spans="1:15" x14ac:dyDescent="0.2">
      <c r="A3" s="4">
        <v>2</v>
      </c>
      <c r="B3" s="7" t="s">
        <v>22</v>
      </c>
      <c r="C3" s="15">
        <f t="shared" si="0"/>
        <v>150</v>
      </c>
      <c r="D3" s="2">
        <v>16</v>
      </c>
      <c r="E3" s="2">
        <v>19</v>
      </c>
      <c r="F3" s="2">
        <v>22</v>
      </c>
      <c r="G3" s="2">
        <v>14</v>
      </c>
      <c r="H3" s="43" t="s">
        <v>74</v>
      </c>
      <c r="I3" s="2">
        <v>19</v>
      </c>
      <c r="J3" s="2">
        <v>12</v>
      </c>
      <c r="K3" s="2">
        <v>14</v>
      </c>
      <c r="L3" s="43" t="s">
        <v>74</v>
      </c>
      <c r="M3" s="2">
        <v>12</v>
      </c>
      <c r="N3" s="43" t="s">
        <v>74</v>
      </c>
      <c r="O3" s="2">
        <v>22</v>
      </c>
    </row>
    <row r="4" spans="1:15" x14ac:dyDescent="0.2">
      <c r="A4" s="4">
        <v>3</v>
      </c>
      <c r="B4" s="16" t="s">
        <v>37</v>
      </c>
      <c r="C4" s="15">
        <f t="shared" si="0"/>
        <v>144</v>
      </c>
      <c r="D4" s="2" t="s">
        <v>74</v>
      </c>
      <c r="E4" s="43" t="s">
        <v>74</v>
      </c>
      <c r="F4" s="2">
        <v>10</v>
      </c>
      <c r="G4" s="2">
        <v>22</v>
      </c>
      <c r="H4" s="2">
        <v>19</v>
      </c>
      <c r="I4" s="43" t="s">
        <v>74</v>
      </c>
      <c r="J4" s="2">
        <v>19</v>
      </c>
      <c r="K4" s="2">
        <v>19</v>
      </c>
      <c r="L4" s="2">
        <v>22</v>
      </c>
      <c r="M4" s="2">
        <v>25</v>
      </c>
      <c r="N4" s="43" t="s">
        <v>74</v>
      </c>
      <c r="O4" s="2">
        <v>8</v>
      </c>
    </row>
    <row r="5" spans="1:15" x14ac:dyDescent="0.2">
      <c r="A5" s="4">
        <v>4</v>
      </c>
      <c r="B5" s="7" t="s">
        <v>29</v>
      </c>
      <c r="C5" s="15">
        <f t="shared" si="0"/>
        <v>123</v>
      </c>
      <c r="D5" s="2" t="s">
        <v>74</v>
      </c>
      <c r="E5" s="2">
        <v>19</v>
      </c>
      <c r="F5" s="2">
        <v>19</v>
      </c>
      <c r="G5" s="2">
        <v>8</v>
      </c>
      <c r="H5" s="2">
        <v>25</v>
      </c>
      <c r="I5" s="43" t="s">
        <v>74</v>
      </c>
      <c r="J5" s="43" t="s">
        <v>74</v>
      </c>
      <c r="K5" s="43" t="s">
        <v>74</v>
      </c>
      <c r="L5" s="2">
        <v>25</v>
      </c>
      <c r="M5" s="2">
        <v>8</v>
      </c>
      <c r="N5" s="2">
        <v>19</v>
      </c>
      <c r="O5" s="43" t="s">
        <v>74</v>
      </c>
    </row>
    <row r="6" spans="1:15" x14ac:dyDescent="0.2">
      <c r="A6" s="4">
        <v>5</v>
      </c>
      <c r="B6" s="16" t="s">
        <v>19</v>
      </c>
      <c r="C6" s="15">
        <f t="shared" si="0"/>
        <v>127</v>
      </c>
      <c r="D6" s="2">
        <v>25</v>
      </c>
      <c r="E6" s="2">
        <v>8</v>
      </c>
      <c r="F6" s="43" t="s">
        <v>74</v>
      </c>
      <c r="G6" s="2">
        <v>16</v>
      </c>
      <c r="H6" s="2">
        <v>16</v>
      </c>
      <c r="I6" s="2">
        <v>12</v>
      </c>
      <c r="J6" s="2">
        <v>14</v>
      </c>
      <c r="K6" s="2">
        <v>6</v>
      </c>
      <c r="L6" s="2">
        <v>8</v>
      </c>
      <c r="M6" s="2">
        <v>6</v>
      </c>
      <c r="N6" s="2">
        <v>16</v>
      </c>
      <c r="O6" s="43" t="s">
        <v>74</v>
      </c>
    </row>
    <row r="7" spans="1:15" x14ac:dyDescent="0.2">
      <c r="A7" s="4">
        <v>6</v>
      </c>
      <c r="B7" s="7" t="s">
        <v>20</v>
      </c>
      <c r="C7" s="15">
        <f t="shared" si="0"/>
        <v>104</v>
      </c>
      <c r="D7" s="2">
        <v>22</v>
      </c>
      <c r="E7" s="2">
        <v>22</v>
      </c>
      <c r="F7" s="2">
        <v>6</v>
      </c>
      <c r="G7" s="2">
        <v>6</v>
      </c>
      <c r="H7" s="43" t="s">
        <v>74</v>
      </c>
      <c r="I7" s="43" t="s">
        <v>74</v>
      </c>
      <c r="J7" s="43" t="s">
        <v>74</v>
      </c>
      <c r="K7" s="43" t="s">
        <v>74</v>
      </c>
      <c r="L7" s="43" t="s">
        <v>74</v>
      </c>
      <c r="M7" s="2">
        <v>22</v>
      </c>
      <c r="N7" s="2">
        <v>14</v>
      </c>
      <c r="O7" s="2">
        <v>12</v>
      </c>
    </row>
    <row r="8" spans="1:15" x14ac:dyDescent="0.2">
      <c r="A8" s="52">
        <v>7</v>
      </c>
      <c r="B8" s="46" t="s">
        <v>34</v>
      </c>
      <c r="C8" s="58">
        <f t="shared" si="0"/>
        <v>90</v>
      </c>
      <c r="D8" s="53" t="s">
        <v>74</v>
      </c>
      <c r="E8" s="53">
        <v>14</v>
      </c>
      <c r="F8" s="46" t="s">
        <v>74</v>
      </c>
      <c r="G8" s="53">
        <v>14</v>
      </c>
      <c r="H8" s="53">
        <v>10</v>
      </c>
      <c r="I8" s="46" t="s">
        <v>74</v>
      </c>
      <c r="J8" s="46" t="s">
        <v>74</v>
      </c>
      <c r="K8" s="53">
        <v>22</v>
      </c>
      <c r="L8" s="53">
        <v>12</v>
      </c>
      <c r="M8" s="46" t="s">
        <v>74</v>
      </c>
      <c r="N8" s="53">
        <v>4</v>
      </c>
      <c r="O8" s="53">
        <v>14</v>
      </c>
    </row>
    <row r="9" spans="1:15" x14ac:dyDescent="0.2">
      <c r="A9" s="4">
        <v>8</v>
      </c>
      <c r="B9" s="7" t="s">
        <v>18</v>
      </c>
      <c r="C9" s="15">
        <f t="shared" si="0"/>
        <v>69</v>
      </c>
      <c r="D9" s="2">
        <v>14</v>
      </c>
      <c r="E9" s="2">
        <v>8</v>
      </c>
      <c r="F9" s="43" t="s">
        <v>74</v>
      </c>
      <c r="G9" s="2">
        <v>19</v>
      </c>
      <c r="H9" s="2">
        <v>14</v>
      </c>
      <c r="I9" s="43" t="s">
        <v>74</v>
      </c>
      <c r="J9" s="43" t="s">
        <v>74</v>
      </c>
      <c r="K9" s="43" t="s">
        <v>74</v>
      </c>
      <c r="L9" s="43" t="s">
        <v>74</v>
      </c>
      <c r="M9" s="2">
        <v>14</v>
      </c>
      <c r="N9" s="43" t="s">
        <v>74</v>
      </c>
      <c r="O9" s="43" t="s">
        <v>74</v>
      </c>
    </row>
    <row r="10" spans="1:15" s="21" customFormat="1" x14ac:dyDescent="0.2">
      <c r="A10" s="6">
        <v>9</v>
      </c>
      <c r="B10" s="7" t="s">
        <v>32</v>
      </c>
      <c r="C10" s="15">
        <f t="shared" si="0"/>
        <v>69</v>
      </c>
      <c r="D10" s="2" t="s">
        <v>74</v>
      </c>
      <c r="E10" s="24">
        <v>12</v>
      </c>
      <c r="F10" s="24">
        <v>12</v>
      </c>
      <c r="G10" s="24">
        <v>10</v>
      </c>
      <c r="H10" s="7" t="s">
        <v>74</v>
      </c>
      <c r="I10" s="7" t="s">
        <v>74</v>
      </c>
      <c r="J10" s="7" t="s">
        <v>74</v>
      </c>
      <c r="K10" s="7" t="s">
        <v>74</v>
      </c>
      <c r="L10" s="7" t="s">
        <v>74</v>
      </c>
      <c r="M10" s="24">
        <v>16</v>
      </c>
      <c r="N10" s="7" t="s">
        <v>74</v>
      </c>
      <c r="O10" s="24">
        <v>19</v>
      </c>
    </row>
    <row r="11" spans="1:15" s="21" customFormat="1" x14ac:dyDescent="0.2">
      <c r="A11" s="6">
        <v>10</v>
      </c>
      <c r="B11" s="7" t="s">
        <v>31</v>
      </c>
      <c r="C11" s="15">
        <f t="shared" si="0"/>
        <v>66</v>
      </c>
      <c r="D11" s="2" t="s">
        <v>74</v>
      </c>
      <c r="E11" s="7" t="s">
        <v>74</v>
      </c>
      <c r="F11" s="24">
        <v>16</v>
      </c>
      <c r="G11" s="24">
        <v>2</v>
      </c>
      <c r="H11" s="24">
        <v>4</v>
      </c>
      <c r="I11" s="24">
        <v>10</v>
      </c>
      <c r="J11" s="24">
        <v>22</v>
      </c>
      <c r="K11" s="7" t="s">
        <v>74</v>
      </c>
      <c r="L11" s="7" t="s">
        <v>74</v>
      </c>
      <c r="M11" s="7" t="s">
        <v>74</v>
      </c>
      <c r="N11" s="24">
        <v>12</v>
      </c>
      <c r="O11" s="7" t="s">
        <v>74</v>
      </c>
    </row>
    <row r="12" spans="1:15" s="21" customFormat="1" x14ac:dyDescent="0.2">
      <c r="A12" s="6">
        <v>11</v>
      </c>
      <c r="B12" s="7" t="s">
        <v>27</v>
      </c>
      <c r="C12" s="15">
        <f t="shared" si="0"/>
        <v>62</v>
      </c>
      <c r="D12" s="24">
        <v>4</v>
      </c>
      <c r="E12" s="7" t="s">
        <v>74</v>
      </c>
      <c r="F12" s="24">
        <v>8</v>
      </c>
      <c r="G12" s="7" t="s">
        <v>74</v>
      </c>
      <c r="H12" s="24">
        <v>8</v>
      </c>
      <c r="I12" s="24">
        <v>16</v>
      </c>
      <c r="J12" s="24">
        <v>16</v>
      </c>
      <c r="K12" s="7" t="s">
        <v>74</v>
      </c>
      <c r="L12" s="7" t="s">
        <v>74</v>
      </c>
      <c r="M12" s="7" t="s">
        <v>74</v>
      </c>
      <c r="N12" s="24">
        <v>8</v>
      </c>
      <c r="O12" s="24">
        <v>2</v>
      </c>
    </row>
    <row r="13" spans="1:15" s="21" customFormat="1" x14ac:dyDescent="0.2">
      <c r="A13" s="6">
        <v>12</v>
      </c>
      <c r="B13" s="7" t="s">
        <v>24</v>
      </c>
      <c r="C13" s="15">
        <f t="shared" si="0"/>
        <v>62</v>
      </c>
      <c r="D13" s="24">
        <v>10</v>
      </c>
      <c r="E13" s="24">
        <v>1</v>
      </c>
      <c r="F13" s="24">
        <v>16</v>
      </c>
      <c r="G13" s="7" t="s">
        <v>74</v>
      </c>
      <c r="H13" s="7" t="s">
        <v>74</v>
      </c>
      <c r="I13" s="24">
        <v>25</v>
      </c>
      <c r="J13" s="7" t="s">
        <v>74</v>
      </c>
      <c r="K13" s="24">
        <v>4</v>
      </c>
      <c r="L13" s="24">
        <v>6</v>
      </c>
      <c r="M13" s="7" t="s">
        <v>74</v>
      </c>
      <c r="N13" s="7" t="s">
        <v>74</v>
      </c>
      <c r="O13" s="7" t="s">
        <v>74</v>
      </c>
    </row>
    <row r="14" spans="1:15" s="21" customFormat="1" x14ac:dyDescent="0.2">
      <c r="A14" s="6">
        <v>13</v>
      </c>
      <c r="B14" s="7" t="s">
        <v>46</v>
      </c>
      <c r="C14" s="15">
        <f t="shared" si="0"/>
        <v>62</v>
      </c>
      <c r="D14" s="24" t="s">
        <v>74</v>
      </c>
      <c r="E14" s="7" t="s">
        <v>74</v>
      </c>
      <c r="F14" s="7" t="s">
        <v>74</v>
      </c>
      <c r="G14" s="7" t="s">
        <v>74</v>
      </c>
      <c r="H14" s="7" t="s">
        <v>74</v>
      </c>
      <c r="I14" s="7" t="s">
        <v>74</v>
      </c>
      <c r="J14" s="7" t="s">
        <v>74</v>
      </c>
      <c r="K14" s="43" t="s">
        <v>74</v>
      </c>
      <c r="L14" s="24">
        <v>16</v>
      </c>
      <c r="M14" s="24">
        <v>19</v>
      </c>
      <c r="N14" s="24">
        <v>25</v>
      </c>
      <c r="O14" s="24">
        <v>2</v>
      </c>
    </row>
    <row r="15" spans="1:15" x14ac:dyDescent="0.2">
      <c r="A15" s="6">
        <v>14</v>
      </c>
      <c r="B15" s="16" t="s">
        <v>40</v>
      </c>
      <c r="C15" s="15">
        <f t="shared" si="0"/>
        <v>54</v>
      </c>
      <c r="D15" s="2" t="s">
        <v>74</v>
      </c>
      <c r="E15" s="43" t="s">
        <v>74</v>
      </c>
      <c r="F15" s="43" t="s">
        <v>74</v>
      </c>
      <c r="G15" s="43" t="s">
        <v>74</v>
      </c>
      <c r="H15" s="2">
        <v>12</v>
      </c>
      <c r="I15" s="7" t="s">
        <v>74</v>
      </c>
      <c r="J15" s="43" t="s">
        <v>74</v>
      </c>
      <c r="K15" s="43" t="s">
        <v>74</v>
      </c>
      <c r="L15" s="2">
        <v>14</v>
      </c>
      <c r="M15" s="2">
        <v>12</v>
      </c>
      <c r="N15" s="2">
        <v>10</v>
      </c>
      <c r="O15" s="2">
        <v>6</v>
      </c>
    </row>
    <row r="16" spans="1:15" x14ac:dyDescent="0.2">
      <c r="A16" s="6">
        <v>15</v>
      </c>
      <c r="B16" s="7" t="s">
        <v>23</v>
      </c>
      <c r="C16" s="15">
        <f t="shared" si="0"/>
        <v>38</v>
      </c>
      <c r="D16" s="2">
        <v>14</v>
      </c>
      <c r="E16" s="2">
        <v>2</v>
      </c>
      <c r="F16" s="2">
        <v>4</v>
      </c>
      <c r="G16" s="7" t="s">
        <v>74</v>
      </c>
      <c r="H16" s="7" t="s">
        <v>74</v>
      </c>
      <c r="I16" s="2">
        <v>8</v>
      </c>
      <c r="J16" s="2">
        <v>10</v>
      </c>
      <c r="K16" s="43" t="s">
        <v>74</v>
      </c>
      <c r="L16" s="43" t="s">
        <v>74</v>
      </c>
      <c r="M16" s="43" t="s">
        <v>74</v>
      </c>
      <c r="N16" s="43" t="s">
        <v>74</v>
      </c>
      <c r="O16" s="43" t="s">
        <v>74</v>
      </c>
    </row>
    <row r="17" spans="1:15" x14ac:dyDescent="0.2">
      <c r="A17" s="6">
        <v>16</v>
      </c>
      <c r="B17" s="16" t="s">
        <v>28</v>
      </c>
      <c r="C17" s="15">
        <f t="shared" si="0"/>
        <v>37</v>
      </c>
      <c r="D17" s="2">
        <v>2</v>
      </c>
      <c r="E17" s="43" t="s">
        <v>74</v>
      </c>
      <c r="F17" s="43" t="s">
        <v>74</v>
      </c>
      <c r="G17" s="43" t="s">
        <v>74</v>
      </c>
      <c r="H17" s="43" t="s">
        <v>74</v>
      </c>
      <c r="I17" s="2">
        <v>16</v>
      </c>
      <c r="J17" s="43" t="s">
        <v>74</v>
      </c>
      <c r="K17" s="43" t="s">
        <v>74</v>
      </c>
      <c r="L17" s="24">
        <v>19</v>
      </c>
      <c r="M17" s="43" t="s">
        <v>74</v>
      </c>
      <c r="N17" s="43" t="s">
        <v>74</v>
      </c>
      <c r="O17" s="43" t="s">
        <v>74</v>
      </c>
    </row>
    <row r="18" spans="1:15" x14ac:dyDescent="0.2">
      <c r="A18" s="6">
        <v>17</v>
      </c>
      <c r="B18" s="16" t="s">
        <v>25</v>
      </c>
      <c r="C18" s="15">
        <f t="shared" si="0"/>
        <v>35</v>
      </c>
      <c r="D18" s="2">
        <v>8</v>
      </c>
      <c r="E18" s="43" t="s">
        <v>74</v>
      </c>
      <c r="F18" s="2">
        <v>2</v>
      </c>
      <c r="G18" s="7" t="s">
        <v>74</v>
      </c>
      <c r="H18" s="7" t="s">
        <v>74</v>
      </c>
      <c r="I18" s="7" t="s">
        <v>74</v>
      </c>
      <c r="J18" s="7" t="s">
        <v>74</v>
      </c>
      <c r="K18" s="43" t="s">
        <v>74</v>
      </c>
      <c r="L18" s="43" t="s">
        <v>74</v>
      </c>
      <c r="M18" s="43" t="s">
        <v>74</v>
      </c>
      <c r="N18" s="43" t="s">
        <v>74</v>
      </c>
      <c r="O18" s="2">
        <v>25</v>
      </c>
    </row>
    <row r="19" spans="1:15" x14ac:dyDescent="0.2">
      <c r="A19" s="6">
        <v>18</v>
      </c>
      <c r="B19" s="16" t="s">
        <v>33</v>
      </c>
      <c r="C19" s="15">
        <f t="shared" si="0"/>
        <v>29</v>
      </c>
      <c r="D19" s="2" t="s">
        <v>74</v>
      </c>
      <c r="E19" s="2">
        <v>10</v>
      </c>
      <c r="F19" s="43" t="s">
        <v>74</v>
      </c>
      <c r="G19" s="43" t="s">
        <v>74</v>
      </c>
      <c r="H19" s="43" t="s">
        <v>74</v>
      </c>
      <c r="I19" s="43" t="s">
        <v>74</v>
      </c>
      <c r="J19" s="43" t="s">
        <v>74</v>
      </c>
      <c r="K19" s="2">
        <v>19</v>
      </c>
      <c r="L19" s="43" t="s">
        <v>74</v>
      </c>
      <c r="M19" s="43" t="s">
        <v>74</v>
      </c>
      <c r="N19" s="43" t="s">
        <v>74</v>
      </c>
      <c r="O19" s="43" t="s">
        <v>74</v>
      </c>
    </row>
    <row r="20" spans="1:15" x14ac:dyDescent="0.2">
      <c r="A20" s="6">
        <v>19</v>
      </c>
      <c r="B20" s="16" t="s">
        <v>30</v>
      </c>
      <c r="C20" s="15">
        <f t="shared" si="0"/>
        <v>23</v>
      </c>
      <c r="D20" s="2" t="s">
        <v>74</v>
      </c>
      <c r="E20" s="43" t="s">
        <v>74</v>
      </c>
      <c r="F20" s="2">
        <v>1</v>
      </c>
      <c r="G20" s="43" t="s">
        <v>74</v>
      </c>
      <c r="H20" s="2">
        <v>6</v>
      </c>
      <c r="I20" s="43" t="s">
        <v>74</v>
      </c>
      <c r="J20" s="43" t="s">
        <v>74</v>
      </c>
      <c r="K20" s="43" t="s">
        <v>74</v>
      </c>
      <c r="L20" s="2">
        <v>10</v>
      </c>
      <c r="M20" s="2">
        <v>4</v>
      </c>
      <c r="N20" s="2">
        <v>2</v>
      </c>
      <c r="O20" s="43" t="s">
        <v>74</v>
      </c>
    </row>
    <row r="21" spans="1:15" x14ac:dyDescent="0.2">
      <c r="A21" s="6">
        <v>20</v>
      </c>
      <c r="B21" s="7" t="s">
        <v>26</v>
      </c>
      <c r="C21" s="15">
        <f t="shared" si="0"/>
        <v>14</v>
      </c>
      <c r="D21" s="2">
        <v>6</v>
      </c>
      <c r="E21" s="2">
        <v>4</v>
      </c>
      <c r="F21" s="2" t="s">
        <v>74</v>
      </c>
      <c r="G21" s="2">
        <v>4</v>
      </c>
      <c r="H21" s="2" t="s">
        <v>74</v>
      </c>
      <c r="I21" s="2" t="s">
        <v>74</v>
      </c>
      <c r="J21" s="2" t="s">
        <v>74</v>
      </c>
      <c r="K21" s="43" t="s">
        <v>74</v>
      </c>
      <c r="L21" s="43" t="s">
        <v>74</v>
      </c>
      <c r="M21" s="43" t="s">
        <v>74</v>
      </c>
      <c r="N21" s="43" t="s">
        <v>74</v>
      </c>
      <c r="O21" s="43" t="s">
        <v>74</v>
      </c>
    </row>
    <row r="22" spans="1:15" x14ac:dyDescent="0.2">
      <c r="A22" s="6">
        <v>21</v>
      </c>
      <c r="B22" s="16" t="s">
        <v>42</v>
      </c>
      <c r="C22" s="15">
        <f t="shared" si="0"/>
        <v>14</v>
      </c>
      <c r="D22" s="2" t="s">
        <v>74</v>
      </c>
      <c r="E22" s="2" t="s">
        <v>74</v>
      </c>
      <c r="F22" s="2" t="s">
        <v>74</v>
      </c>
      <c r="G22" s="2" t="s">
        <v>74</v>
      </c>
      <c r="H22" s="2" t="s">
        <v>74</v>
      </c>
      <c r="I22" s="2" t="s">
        <v>74</v>
      </c>
      <c r="J22" s="2" t="s">
        <v>74</v>
      </c>
      <c r="K22" s="2">
        <v>8</v>
      </c>
      <c r="L22" s="2">
        <v>6</v>
      </c>
      <c r="M22" s="43" t="s">
        <v>74</v>
      </c>
      <c r="N22" s="43" t="s">
        <v>74</v>
      </c>
      <c r="O22" s="43" t="s">
        <v>74</v>
      </c>
    </row>
    <row r="23" spans="1:15" x14ac:dyDescent="0.2">
      <c r="A23" s="6">
        <v>22</v>
      </c>
      <c r="B23" s="16" t="s">
        <v>39</v>
      </c>
      <c r="C23" s="15">
        <f t="shared" si="0"/>
        <v>13</v>
      </c>
      <c r="D23" s="2" t="s">
        <v>74</v>
      </c>
      <c r="E23" s="2" t="s">
        <v>74</v>
      </c>
      <c r="F23" s="2" t="s">
        <v>74</v>
      </c>
      <c r="G23" s="2">
        <v>1</v>
      </c>
      <c r="H23" s="2" t="s">
        <v>74</v>
      </c>
      <c r="I23" s="2">
        <v>6</v>
      </c>
      <c r="J23" s="2">
        <v>6</v>
      </c>
      <c r="K23" s="43" t="s">
        <v>74</v>
      </c>
      <c r="L23" s="43" t="s">
        <v>74</v>
      </c>
      <c r="M23" s="43" t="s">
        <v>74</v>
      </c>
      <c r="N23" s="43" t="s">
        <v>74</v>
      </c>
      <c r="O23" s="43" t="s">
        <v>74</v>
      </c>
    </row>
    <row r="24" spans="1:15" s="21" customFormat="1" x14ac:dyDescent="0.2">
      <c r="A24" s="6">
        <v>23</v>
      </c>
      <c r="B24" s="7" t="s">
        <v>43</v>
      </c>
      <c r="C24" s="103">
        <f t="shared" si="0"/>
        <v>12</v>
      </c>
      <c r="D24" s="24" t="s">
        <v>74</v>
      </c>
      <c r="E24" s="24" t="s">
        <v>74</v>
      </c>
      <c r="F24" s="24" t="s">
        <v>74</v>
      </c>
      <c r="G24" s="24" t="s">
        <v>74</v>
      </c>
      <c r="H24" s="24" t="s">
        <v>74</v>
      </c>
      <c r="I24" s="24" t="s">
        <v>74</v>
      </c>
      <c r="J24" s="24" t="s">
        <v>74</v>
      </c>
      <c r="K24" s="24">
        <v>2</v>
      </c>
      <c r="L24" s="24">
        <v>2</v>
      </c>
      <c r="M24" s="24">
        <v>2</v>
      </c>
      <c r="N24" s="24">
        <v>6</v>
      </c>
      <c r="O24" s="7" t="s">
        <v>74</v>
      </c>
    </row>
    <row r="25" spans="1:15" x14ac:dyDescent="0.2">
      <c r="A25" s="6">
        <v>24</v>
      </c>
      <c r="B25" s="7" t="s">
        <v>44</v>
      </c>
      <c r="C25" s="15">
        <f t="shared" si="0"/>
        <v>12</v>
      </c>
      <c r="D25" s="2" t="s">
        <v>74</v>
      </c>
      <c r="E25" s="2" t="s">
        <v>74</v>
      </c>
      <c r="F25" s="2" t="s">
        <v>74</v>
      </c>
      <c r="G25" s="2" t="s">
        <v>74</v>
      </c>
      <c r="H25" s="2" t="s">
        <v>74</v>
      </c>
      <c r="I25" s="2" t="s">
        <v>74</v>
      </c>
      <c r="J25" s="2" t="s">
        <v>74</v>
      </c>
      <c r="K25" s="2">
        <v>12</v>
      </c>
      <c r="L25" s="2" t="s">
        <v>74</v>
      </c>
      <c r="M25" s="2" t="s">
        <v>74</v>
      </c>
      <c r="N25" s="2" t="s">
        <v>74</v>
      </c>
      <c r="O25" s="43" t="s">
        <v>74</v>
      </c>
    </row>
    <row r="26" spans="1:15" x14ac:dyDescent="0.2">
      <c r="A26" s="6">
        <v>25</v>
      </c>
      <c r="B26" s="43" t="s">
        <v>63</v>
      </c>
      <c r="C26" s="15">
        <f t="shared" si="0"/>
        <v>10</v>
      </c>
      <c r="D26" s="2" t="s">
        <v>74</v>
      </c>
      <c r="E26" s="2" t="s">
        <v>74</v>
      </c>
      <c r="F26" s="2" t="s">
        <v>74</v>
      </c>
      <c r="G26" s="2" t="s">
        <v>74</v>
      </c>
      <c r="H26" s="2" t="s">
        <v>74</v>
      </c>
      <c r="I26" s="2" t="s">
        <v>74</v>
      </c>
      <c r="J26" s="2" t="s">
        <v>74</v>
      </c>
      <c r="K26" s="2" t="s">
        <v>74</v>
      </c>
      <c r="L26" s="2" t="s">
        <v>74</v>
      </c>
      <c r="M26" s="2" t="s">
        <v>74</v>
      </c>
      <c r="N26" s="2" t="s">
        <v>74</v>
      </c>
      <c r="O26" s="2">
        <v>10</v>
      </c>
    </row>
    <row r="27" spans="1:15" x14ac:dyDescent="0.2">
      <c r="A27" s="6">
        <v>26</v>
      </c>
      <c r="B27" s="16" t="s">
        <v>35</v>
      </c>
      <c r="C27" s="15">
        <f t="shared" si="0"/>
        <v>10</v>
      </c>
      <c r="D27" s="2" t="s">
        <v>74</v>
      </c>
      <c r="E27" s="2" t="s">
        <v>74</v>
      </c>
      <c r="F27" s="2" t="s">
        <v>74</v>
      </c>
      <c r="G27" s="2" t="s">
        <v>74</v>
      </c>
      <c r="H27" s="2" t="s">
        <v>74</v>
      </c>
      <c r="I27" s="2" t="s">
        <v>74</v>
      </c>
      <c r="J27" s="2" t="s">
        <v>74</v>
      </c>
      <c r="K27" s="2">
        <v>10</v>
      </c>
      <c r="L27" s="2" t="s">
        <v>74</v>
      </c>
      <c r="M27" s="2" t="s">
        <v>74</v>
      </c>
      <c r="N27" s="2" t="s">
        <v>74</v>
      </c>
      <c r="O27" s="2" t="s">
        <v>74</v>
      </c>
    </row>
    <row r="28" spans="1:15" x14ac:dyDescent="0.2">
      <c r="A28" s="6">
        <v>27</v>
      </c>
      <c r="B28" s="16" t="s">
        <v>41</v>
      </c>
      <c r="C28" s="15">
        <f t="shared" si="0"/>
        <v>8</v>
      </c>
      <c r="D28" s="2" t="s">
        <v>74</v>
      </c>
      <c r="E28" s="2" t="s">
        <v>74</v>
      </c>
      <c r="F28" s="2" t="s">
        <v>74</v>
      </c>
      <c r="G28" s="2" t="s">
        <v>74</v>
      </c>
      <c r="H28" s="2" t="s">
        <v>74</v>
      </c>
      <c r="I28" s="2" t="s">
        <v>74</v>
      </c>
      <c r="J28" s="2">
        <v>8</v>
      </c>
      <c r="K28" s="2" t="s">
        <v>74</v>
      </c>
      <c r="L28" s="2" t="s">
        <v>74</v>
      </c>
      <c r="M28" s="2" t="s">
        <v>74</v>
      </c>
      <c r="N28" s="2" t="s">
        <v>74</v>
      </c>
      <c r="O28" s="2" t="s">
        <v>74</v>
      </c>
    </row>
    <row r="29" spans="1:15" x14ac:dyDescent="0.2">
      <c r="A29" s="6">
        <v>28</v>
      </c>
      <c r="B29" s="43" t="s">
        <v>64</v>
      </c>
      <c r="C29" s="15">
        <f t="shared" si="0"/>
        <v>4</v>
      </c>
      <c r="D29" s="2" t="s">
        <v>74</v>
      </c>
      <c r="E29" s="2" t="s">
        <v>74</v>
      </c>
      <c r="F29" s="2" t="s">
        <v>74</v>
      </c>
      <c r="G29" s="2" t="s">
        <v>74</v>
      </c>
      <c r="H29" s="2" t="s">
        <v>74</v>
      </c>
      <c r="I29" s="2" t="s">
        <v>74</v>
      </c>
      <c r="J29" s="2" t="s">
        <v>74</v>
      </c>
      <c r="K29" s="2" t="s">
        <v>74</v>
      </c>
      <c r="L29" s="2" t="s">
        <v>74</v>
      </c>
      <c r="M29" s="2" t="s">
        <v>74</v>
      </c>
      <c r="N29" s="2" t="s">
        <v>74</v>
      </c>
      <c r="O29" s="2">
        <v>4</v>
      </c>
    </row>
    <row r="30" spans="1:15" x14ac:dyDescent="0.2">
      <c r="A30" s="6">
        <v>29</v>
      </c>
      <c r="B30" s="16" t="s">
        <v>47</v>
      </c>
      <c r="C30" s="15">
        <f t="shared" si="0"/>
        <v>2</v>
      </c>
      <c r="D30" s="2" t="s">
        <v>74</v>
      </c>
      <c r="E30" s="2" t="s">
        <v>74</v>
      </c>
      <c r="F30" s="2" t="s">
        <v>74</v>
      </c>
      <c r="G30" s="2" t="s">
        <v>74</v>
      </c>
      <c r="H30" s="2" t="s">
        <v>74</v>
      </c>
      <c r="I30" s="2" t="s">
        <v>74</v>
      </c>
      <c r="J30" s="2" t="s">
        <v>74</v>
      </c>
      <c r="K30" s="2" t="s">
        <v>74</v>
      </c>
      <c r="L30" s="2" t="s">
        <v>74</v>
      </c>
      <c r="M30" s="2">
        <v>1</v>
      </c>
      <c r="N30" s="2">
        <v>1</v>
      </c>
      <c r="O30" s="43" t="s">
        <v>74</v>
      </c>
    </row>
    <row r="31" spans="1:15" x14ac:dyDescent="0.2">
      <c r="A31" s="6">
        <v>30</v>
      </c>
      <c r="B31" s="7" t="s">
        <v>48</v>
      </c>
      <c r="C31" s="15">
        <f t="shared" si="0"/>
        <v>1</v>
      </c>
      <c r="D31" s="2" t="s">
        <v>74</v>
      </c>
      <c r="E31" s="2" t="s">
        <v>74</v>
      </c>
      <c r="F31" s="2" t="s">
        <v>74</v>
      </c>
      <c r="G31" s="2" t="s">
        <v>74</v>
      </c>
      <c r="H31" s="2" t="s">
        <v>74</v>
      </c>
      <c r="I31" s="2" t="s">
        <v>74</v>
      </c>
      <c r="J31" s="2" t="s">
        <v>74</v>
      </c>
      <c r="K31" s="2" t="s">
        <v>74</v>
      </c>
      <c r="L31" s="2" t="s">
        <v>74</v>
      </c>
      <c r="M31" s="2">
        <v>1</v>
      </c>
      <c r="N31" s="2" t="s">
        <v>74</v>
      </c>
      <c r="O31" s="2" t="s">
        <v>74</v>
      </c>
    </row>
    <row r="32" spans="1:15" x14ac:dyDescent="0.2">
      <c r="A32" s="6">
        <v>31</v>
      </c>
      <c r="B32" s="16" t="s">
        <v>17</v>
      </c>
      <c r="C32" s="15">
        <f t="shared" si="0"/>
        <v>1</v>
      </c>
      <c r="D32" s="2">
        <v>1</v>
      </c>
      <c r="E32" s="2" t="s">
        <v>74</v>
      </c>
      <c r="F32" s="2" t="s">
        <v>74</v>
      </c>
      <c r="G32" s="2" t="s">
        <v>74</v>
      </c>
      <c r="H32" s="2" t="s">
        <v>74</v>
      </c>
      <c r="I32" s="2" t="s">
        <v>74</v>
      </c>
      <c r="J32" s="2" t="s">
        <v>74</v>
      </c>
      <c r="K32" s="2" t="s">
        <v>74</v>
      </c>
      <c r="L32" s="2" t="s">
        <v>74</v>
      </c>
      <c r="M32" s="2" t="s">
        <v>74</v>
      </c>
      <c r="N32" s="2" t="s">
        <v>74</v>
      </c>
      <c r="O32" s="2" t="s">
        <v>74</v>
      </c>
    </row>
    <row r="33" spans="1:15" x14ac:dyDescent="0.2">
      <c r="A33" s="6">
        <v>32</v>
      </c>
      <c r="B33" s="16" t="s">
        <v>45</v>
      </c>
      <c r="C33" s="15">
        <f t="shared" si="0"/>
        <v>1</v>
      </c>
      <c r="D33" s="2" t="s">
        <v>74</v>
      </c>
      <c r="E33" s="2" t="s">
        <v>74</v>
      </c>
      <c r="F33" s="2" t="s">
        <v>74</v>
      </c>
      <c r="G33" s="2" t="s">
        <v>74</v>
      </c>
      <c r="H33" s="2" t="s">
        <v>74</v>
      </c>
      <c r="I33" s="2" t="s">
        <v>74</v>
      </c>
      <c r="J33" s="2" t="s">
        <v>74</v>
      </c>
      <c r="K33" s="2">
        <v>1</v>
      </c>
      <c r="L33" s="2" t="s">
        <v>74</v>
      </c>
      <c r="M33" s="2" t="s">
        <v>74</v>
      </c>
      <c r="N33" s="2" t="s">
        <v>74</v>
      </c>
      <c r="O33" s="2" t="s">
        <v>74</v>
      </c>
    </row>
    <row r="34" spans="1:15" x14ac:dyDescent="0.2">
      <c r="A34" s="6">
        <v>33</v>
      </c>
      <c r="B34" s="16" t="s">
        <v>36</v>
      </c>
      <c r="C34" s="15">
        <f t="shared" si="0"/>
        <v>0</v>
      </c>
      <c r="D34" s="2" t="s">
        <v>74</v>
      </c>
      <c r="E34" s="2" t="s">
        <v>74</v>
      </c>
      <c r="F34" s="2" t="s">
        <v>74</v>
      </c>
      <c r="G34" s="2" t="s">
        <v>74</v>
      </c>
      <c r="H34" s="2" t="s">
        <v>74</v>
      </c>
      <c r="I34" s="2" t="s">
        <v>74</v>
      </c>
      <c r="J34" s="2" t="s">
        <v>74</v>
      </c>
      <c r="K34" s="2" t="s">
        <v>74</v>
      </c>
      <c r="L34" s="2" t="s">
        <v>74</v>
      </c>
      <c r="M34" s="2" t="s">
        <v>74</v>
      </c>
      <c r="N34" s="2" t="s">
        <v>74</v>
      </c>
      <c r="O34" s="2" t="s">
        <v>74</v>
      </c>
    </row>
    <row r="35" spans="1:15" x14ac:dyDescent="0.2">
      <c r="A35" s="6">
        <v>34</v>
      </c>
      <c r="B35" s="16" t="s">
        <v>38</v>
      </c>
      <c r="C35" s="15">
        <f t="shared" si="0"/>
        <v>0</v>
      </c>
      <c r="D35" s="2" t="s">
        <v>74</v>
      </c>
      <c r="E35" s="2" t="s">
        <v>74</v>
      </c>
      <c r="F35" s="2" t="s">
        <v>74</v>
      </c>
      <c r="G35" s="15">
        <v>0</v>
      </c>
      <c r="H35" s="2" t="s">
        <v>74</v>
      </c>
      <c r="I35" s="2" t="s">
        <v>74</v>
      </c>
      <c r="J35" s="2" t="s">
        <v>74</v>
      </c>
      <c r="K35" s="2" t="s">
        <v>74</v>
      </c>
      <c r="L35" s="2" t="s">
        <v>74</v>
      </c>
      <c r="M35" s="2" t="s">
        <v>74</v>
      </c>
      <c r="N35" s="2" t="s">
        <v>74</v>
      </c>
      <c r="O35" s="2" t="s">
        <v>74</v>
      </c>
    </row>
    <row r="36" spans="1:15" x14ac:dyDescent="0.2">
      <c r="A36" s="6">
        <v>36</v>
      </c>
      <c r="B36" s="43" t="s">
        <v>69</v>
      </c>
      <c r="C36" s="15">
        <f t="shared" si="0"/>
        <v>0</v>
      </c>
      <c r="D36" s="2" t="s">
        <v>74</v>
      </c>
      <c r="E36" s="2" t="s">
        <v>74</v>
      </c>
      <c r="F36" s="2" t="s">
        <v>74</v>
      </c>
      <c r="G36" s="2" t="s">
        <v>74</v>
      </c>
      <c r="H36" s="2" t="s">
        <v>74</v>
      </c>
      <c r="I36" s="2" t="s">
        <v>74</v>
      </c>
      <c r="J36" s="2" t="s">
        <v>74</v>
      </c>
      <c r="K36" s="2" t="s">
        <v>74</v>
      </c>
      <c r="L36" s="2" t="s">
        <v>74</v>
      </c>
      <c r="M36" s="2" t="s">
        <v>74</v>
      </c>
      <c r="N36" s="2" t="s">
        <v>74</v>
      </c>
      <c r="O36" s="15">
        <v>0</v>
      </c>
    </row>
    <row r="37" spans="1:15" x14ac:dyDescent="0.2">
      <c r="A37" s="6">
        <v>35</v>
      </c>
      <c r="B37" s="43" t="s">
        <v>65</v>
      </c>
      <c r="C37" s="15">
        <f t="shared" si="0"/>
        <v>0</v>
      </c>
      <c r="D37" s="2" t="s">
        <v>74</v>
      </c>
      <c r="E37" s="2" t="s">
        <v>74</v>
      </c>
      <c r="F37" s="2" t="s">
        <v>74</v>
      </c>
      <c r="G37" s="2" t="s">
        <v>74</v>
      </c>
      <c r="H37" s="2" t="s">
        <v>74</v>
      </c>
      <c r="I37" s="2" t="s">
        <v>74</v>
      </c>
      <c r="J37" s="2" t="s">
        <v>74</v>
      </c>
      <c r="K37" s="2" t="s">
        <v>74</v>
      </c>
      <c r="L37" s="2" t="s">
        <v>74</v>
      </c>
      <c r="M37" s="2" t="s">
        <v>74</v>
      </c>
      <c r="N37" s="2" t="s">
        <v>74</v>
      </c>
      <c r="O37" s="15">
        <v>0</v>
      </c>
    </row>
  </sheetData>
  <conditionalFormatting sqref="C2:O37">
    <cfRule type="cellIs" dxfId="0" priority="1" stopIfTrue="1" operator="greaterThanOrEqual">
      <formula>0</formula>
    </cfRule>
  </conditionalFormatting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игры 2013</vt:lpstr>
      <vt:lpstr>Свод</vt:lpstr>
      <vt:lpstr>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2013-02-18T03:18:27Z</cp:lastPrinted>
  <dcterms:created xsi:type="dcterms:W3CDTF">1996-10-08T23:32:33Z</dcterms:created>
  <dcterms:modified xsi:type="dcterms:W3CDTF">2020-01-23T10:25:03Z</dcterms:modified>
</cp:coreProperties>
</file>