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G:\БОУЛИНГ\Турниры Федерации\Attachments_nord-city@mail.ru_2020-01-20_16-22-42\"/>
    </mc:Choice>
  </mc:AlternateContent>
  <bookViews>
    <workbookView xWindow="285" yWindow="3735" windowWidth="17130" windowHeight="6795" tabRatio="698"/>
  </bookViews>
  <sheets>
    <sheet name="Турнир" sheetId="16" r:id="rId1"/>
    <sheet name="Свод" sheetId="9" r:id="rId2"/>
    <sheet name="Рейтинг" sheetId="21" r:id="rId3"/>
  </sheets>
  <definedNames>
    <definedName name="_xlnm._FilterDatabase" localSheetId="1" hidden="1">Свод!$A$1:$N$132</definedName>
  </definedNames>
  <calcPr calcId="152511"/>
</workbook>
</file>

<file path=xl/calcChain.xml><?xml version="1.0" encoding="utf-8"?>
<calcChain xmlns="http://schemas.openxmlformats.org/spreadsheetml/2006/main">
  <c r="K108" i="9" l="1"/>
  <c r="J108" i="9"/>
  <c r="L108" i="9"/>
  <c r="K94" i="9"/>
  <c r="J94" i="9"/>
  <c r="L94" i="9"/>
  <c r="O95" i="9"/>
  <c r="K86" i="9"/>
  <c r="J86" i="9"/>
  <c r="L86" i="9"/>
  <c r="K84" i="9"/>
  <c r="J84" i="9"/>
  <c r="L84" i="9"/>
  <c r="O85" i="9"/>
  <c r="O130" i="9"/>
  <c r="K66" i="9"/>
  <c r="J66" i="9"/>
  <c r="L66" i="9"/>
  <c r="K45" i="9"/>
  <c r="J45" i="9"/>
  <c r="L45" i="9"/>
  <c r="O46" i="9"/>
  <c r="K30" i="9"/>
  <c r="J30" i="9"/>
  <c r="L30" i="9"/>
  <c r="K23" i="9"/>
  <c r="J23" i="9"/>
  <c r="L23" i="9"/>
  <c r="K7" i="9"/>
  <c r="J7" i="9"/>
  <c r="L7" i="9"/>
  <c r="O8" i="9"/>
  <c r="J166" i="16"/>
  <c r="I166" i="16"/>
  <c r="K166" i="16"/>
  <c r="J165" i="16"/>
  <c r="I165" i="16"/>
  <c r="K165" i="16"/>
  <c r="J164" i="16"/>
  <c r="I164" i="16"/>
  <c r="K164" i="16"/>
  <c r="L165" i="16"/>
  <c r="J163" i="16"/>
  <c r="I163" i="16"/>
  <c r="K163" i="16"/>
  <c r="J162" i="16"/>
  <c r="I162" i="16"/>
  <c r="K162" i="16"/>
  <c r="L163" i="16"/>
  <c r="J161" i="16"/>
  <c r="I161" i="16"/>
  <c r="K161" i="16"/>
  <c r="L162" i="16"/>
  <c r="J160" i="16"/>
  <c r="I160" i="16"/>
  <c r="K160" i="16"/>
  <c r="L161" i="16"/>
  <c r="J159" i="16"/>
  <c r="I159" i="16"/>
  <c r="K159" i="16"/>
  <c r="L160" i="16"/>
  <c r="J158" i="16"/>
  <c r="I158" i="16"/>
  <c r="K158" i="16"/>
  <c r="C17" i="21"/>
  <c r="A18" i="21"/>
  <c r="O115" i="9"/>
  <c r="O117" i="9"/>
  <c r="O119" i="9"/>
  <c r="O122" i="9"/>
  <c r="O123" i="9"/>
  <c r="K114" i="9"/>
  <c r="J114" i="9"/>
  <c r="K113" i="9"/>
  <c r="J113" i="9"/>
  <c r="K112" i="9"/>
  <c r="J112" i="9"/>
  <c r="K103" i="9"/>
  <c r="J103" i="9"/>
  <c r="K98" i="9"/>
  <c r="J98" i="9"/>
  <c r="K80" i="9"/>
  <c r="J80" i="9"/>
  <c r="K50" i="9"/>
  <c r="J50" i="9"/>
  <c r="K28" i="9"/>
  <c r="J28" i="9"/>
  <c r="K18" i="9"/>
  <c r="J18" i="9"/>
  <c r="K8" i="9"/>
  <c r="J8" i="9"/>
  <c r="C21" i="21"/>
  <c r="C18" i="21"/>
  <c r="A19" i="21"/>
  <c r="C4" i="21"/>
  <c r="C6" i="21"/>
  <c r="A7" i="21"/>
  <c r="C8" i="21"/>
  <c r="A9" i="21"/>
  <c r="C7" i="21"/>
  <c r="C5" i="21"/>
  <c r="C10" i="21"/>
  <c r="A10" i="21"/>
  <c r="C9" i="21"/>
  <c r="C11" i="21"/>
  <c r="A12" i="21"/>
  <c r="C13" i="21"/>
  <c r="A14" i="21"/>
  <c r="C14" i="21"/>
  <c r="C12" i="21"/>
  <c r="C16" i="21"/>
  <c r="A17" i="21"/>
  <c r="C15" i="21"/>
  <c r="C19" i="21"/>
  <c r="C20" i="21"/>
  <c r="A21" i="21"/>
  <c r="C22" i="21"/>
  <c r="C2" i="21"/>
  <c r="C3" i="21"/>
  <c r="A4" i="21"/>
  <c r="J154" i="16"/>
  <c r="I154" i="16"/>
  <c r="K154" i="16" s="1"/>
  <c r="J153" i="16"/>
  <c r="I153" i="16"/>
  <c r="K153" i="16"/>
  <c r="J152" i="16"/>
  <c r="I152" i="16"/>
  <c r="K152" i="16" s="1"/>
  <c r="L153" i="16" s="1"/>
  <c r="J151" i="16"/>
  <c r="I151" i="16"/>
  <c r="K151" i="16" s="1"/>
  <c r="L152" i="16" s="1"/>
  <c r="J150" i="16"/>
  <c r="I150" i="16"/>
  <c r="K150" i="16"/>
  <c r="J149" i="16"/>
  <c r="I149" i="16"/>
  <c r="K149" i="16" s="1"/>
  <c r="J148" i="16"/>
  <c r="I148" i="16"/>
  <c r="K148" i="16"/>
  <c r="J147" i="16"/>
  <c r="I147" i="16"/>
  <c r="K147" i="16"/>
  <c r="L148" i="16" s="1"/>
  <c r="J146" i="16"/>
  <c r="I146" i="16"/>
  <c r="K146" i="16"/>
  <c r="J145" i="16"/>
  <c r="I145" i="16"/>
  <c r="K145" i="16" s="1"/>
  <c r="O88" i="9"/>
  <c r="O96" i="9"/>
  <c r="O104" i="9"/>
  <c r="O113" i="9"/>
  <c r="O17" i="9"/>
  <c r="K126" i="9"/>
  <c r="J126" i="9"/>
  <c r="L126" i="9"/>
  <c r="O108" i="9"/>
  <c r="K119" i="9"/>
  <c r="J119" i="9"/>
  <c r="L119" i="9"/>
  <c r="O120" i="9"/>
  <c r="O111" i="9"/>
  <c r="O102" i="9"/>
  <c r="K91" i="9"/>
  <c r="J91" i="9"/>
  <c r="L91" i="9"/>
  <c r="O92" i="9"/>
  <c r="O80" i="9"/>
  <c r="K88" i="9"/>
  <c r="J88" i="9"/>
  <c r="L88" i="9"/>
  <c r="O89" i="9"/>
  <c r="K83" i="9"/>
  <c r="J83" i="9"/>
  <c r="L83" i="9"/>
  <c r="M84" i="9"/>
  <c r="K73" i="9"/>
  <c r="J73" i="9"/>
  <c r="L73" i="9"/>
  <c r="O74" i="9"/>
  <c r="O67" i="9"/>
  <c r="K74" i="9"/>
  <c r="J74" i="9"/>
  <c r="L74" i="9"/>
  <c r="O75" i="9"/>
  <c r="K46" i="9"/>
  <c r="J46" i="9"/>
  <c r="L46" i="9"/>
  <c r="O43" i="9"/>
  <c r="K31" i="9"/>
  <c r="J31" i="9"/>
  <c r="L31" i="9"/>
  <c r="O29" i="9"/>
  <c r="K33" i="9"/>
  <c r="J33" i="9"/>
  <c r="L33" i="9"/>
  <c r="O27" i="9"/>
  <c r="K20" i="9"/>
  <c r="J20" i="9"/>
  <c r="L20" i="9"/>
  <c r="O20" i="9"/>
  <c r="O18" i="9"/>
  <c r="K11" i="9"/>
  <c r="J11" i="9"/>
  <c r="L11" i="9"/>
  <c r="O12" i="9"/>
  <c r="K106" i="9"/>
  <c r="J106" i="9"/>
  <c r="L106" i="9"/>
  <c r="O99" i="9"/>
  <c r="K105" i="9"/>
  <c r="J105" i="9"/>
  <c r="L105" i="9"/>
  <c r="O106" i="9"/>
  <c r="O91" i="9"/>
  <c r="K102" i="9"/>
  <c r="J102" i="9"/>
  <c r="L102" i="9"/>
  <c r="O103" i="9"/>
  <c r="K76" i="9"/>
  <c r="J76" i="9"/>
  <c r="L76" i="9"/>
  <c r="O77" i="9"/>
  <c r="O72" i="9"/>
  <c r="K75" i="9"/>
  <c r="J75" i="9"/>
  <c r="L75" i="9"/>
  <c r="O76" i="9"/>
  <c r="O71" i="9"/>
  <c r="K62" i="9"/>
  <c r="J62" i="9"/>
  <c r="L62" i="9"/>
  <c r="O63" i="9"/>
  <c r="O59" i="9"/>
  <c r="O55" i="9"/>
  <c r="K59" i="9"/>
  <c r="J59" i="9"/>
  <c r="L59" i="9"/>
  <c r="O60" i="9"/>
  <c r="O56" i="9"/>
  <c r="K61" i="9"/>
  <c r="J61" i="9"/>
  <c r="L61" i="9"/>
  <c r="O62" i="9"/>
  <c r="O52" i="9"/>
  <c r="K37" i="9"/>
  <c r="J37" i="9"/>
  <c r="L37" i="9"/>
  <c r="O38" i="9"/>
  <c r="O35" i="9"/>
  <c r="J141" i="16"/>
  <c r="I141" i="16"/>
  <c r="K141" i="16" s="1"/>
  <c r="J140" i="16"/>
  <c r="I140" i="16"/>
  <c r="K140" i="16" s="1"/>
  <c r="J139" i="16"/>
  <c r="I139" i="16"/>
  <c r="K139" i="16"/>
  <c r="J138" i="16"/>
  <c r="I138" i="16"/>
  <c r="K138" i="16" s="1"/>
  <c r="J137" i="16"/>
  <c r="I137" i="16"/>
  <c r="K137" i="16" s="1"/>
  <c r="J136" i="16"/>
  <c r="I136" i="16"/>
  <c r="K136" i="16" s="1"/>
  <c r="J135" i="16"/>
  <c r="I135" i="16"/>
  <c r="K135" i="16"/>
  <c r="J134" i="16"/>
  <c r="I134" i="16"/>
  <c r="K134" i="16"/>
  <c r="J133" i="16"/>
  <c r="I133" i="16"/>
  <c r="K133" i="16" s="1"/>
  <c r="J129" i="16"/>
  <c r="I129" i="16"/>
  <c r="K129" i="16"/>
  <c r="J128" i="16"/>
  <c r="I128" i="16"/>
  <c r="K128" i="16"/>
  <c r="J127" i="16"/>
  <c r="I127" i="16"/>
  <c r="K127" i="16" s="1"/>
  <c r="J123" i="16"/>
  <c r="I123" i="16"/>
  <c r="K123" i="16"/>
  <c r="J126" i="16"/>
  <c r="I126" i="16"/>
  <c r="K126" i="16"/>
  <c r="J125" i="16"/>
  <c r="I125" i="16"/>
  <c r="K125" i="16" s="1"/>
  <c r="J124" i="16"/>
  <c r="I124" i="16"/>
  <c r="K124" i="16" s="1"/>
  <c r="J122" i="16"/>
  <c r="I122" i="16"/>
  <c r="K122" i="16"/>
  <c r="J120" i="16"/>
  <c r="I120" i="16"/>
  <c r="K120" i="16"/>
  <c r="J121" i="16"/>
  <c r="I121" i="16"/>
  <c r="K121" i="16"/>
  <c r="J119" i="16"/>
  <c r="I119" i="16"/>
  <c r="K119" i="16" s="1"/>
  <c r="J118" i="16"/>
  <c r="I118" i="16"/>
  <c r="K118" i="16"/>
  <c r="O2" i="9"/>
  <c r="O19" i="9"/>
  <c r="O23" i="9"/>
  <c r="O25" i="9"/>
  <c r="O4" i="9"/>
  <c r="O5" i="9"/>
  <c r="O6" i="9"/>
  <c r="J57" i="9"/>
  <c r="L57" i="9"/>
  <c r="O58" i="9"/>
  <c r="O51" i="9"/>
  <c r="K124" i="9"/>
  <c r="J124" i="9"/>
  <c r="L124" i="9"/>
  <c r="O125" i="9"/>
  <c r="K120" i="9"/>
  <c r="J120" i="9"/>
  <c r="L120" i="9"/>
  <c r="O121" i="9"/>
  <c r="O112" i="9"/>
  <c r="O100" i="9"/>
  <c r="K117" i="9"/>
  <c r="J117" i="9"/>
  <c r="L117" i="9"/>
  <c r="O118" i="9"/>
  <c r="K81" i="9"/>
  <c r="J81" i="9"/>
  <c r="L81" i="9"/>
  <c r="O82" i="9"/>
  <c r="K78" i="9"/>
  <c r="J78" i="9"/>
  <c r="L78" i="9"/>
  <c r="K57" i="9"/>
  <c r="K25" i="9"/>
  <c r="J25" i="9"/>
  <c r="L25" i="9"/>
  <c r="O26" i="9"/>
  <c r="O22" i="9"/>
  <c r="K13" i="9"/>
  <c r="J13" i="9"/>
  <c r="L13" i="9"/>
  <c r="K10" i="9"/>
  <c r="J10" i="9"/>
  <c r="L10" i="9"/>
  <c r="O11" i="9"/>
  <c r="O10" i="9"/>
  <c r="O9" i="9"/>
  <c r="J114" i="16"/>
  <c r="I114" i="16"/>
  <c r="K114" i="16"/>
  <c r="J113" i="16"/>
  <c r="I113" i="16"/>
  <c r="K113" i="16" s="1"/>
  <c r="J112" i="16"/>
  <c r="I112" i="16"/>
  <c r="K112" i="16"/>
  <c r="J111" i="16"/>
  <c r="I111" i="16"/>
  <c r="K111" i="16"/>
  <c r="J110" i="16"/>
  <c r="I110" i="16"/>
  <c r="K110" i="16"/>
  <c r="J109" i="16"/>
  <c r="I109" i="16"/>
  <c r="K109" i="16" s="1"/>
  <c r="J108" i="16"/>
  <c r="I108" i="16"/>
  <c r="K108" i="16"/>
  <c r="J107" i="16"/>
  <c r="I107" i="16"/>
  <c r="K107" i="16"/>
  <c r="J106" i="16"/>
  <c r="I106" i="16"/>
  <c r="K106" i="16"/>
  <c r="K65" i="9"/>
  <c r="J65" i="9"/>
  <c r="L65" i="9"/>
  <c r="K53" i="9"/>
  <c r="J53" i="9"/>
  <c r="L53" i="9"/>
  <c r="O54" i="9"/>
  <c r="O50" i="9"/>
  <c r="K36" i="9"/>
  <c r="J36" i="9"/>
  <c r="L36" i="9"/>
  <c r="O37" i="9"/>
  <c r="O34" i="9"/>
  <c r="J102" i="16"/>
  <c r="I102" i="16"/>
  <c r="K102" i="16" s="1"/>
  <c r="J101" i="16"/>
  <c r="I101" i="16"/>
  <c r="K101" i="16" s="1"/>
  <c r="J100" i="16"/>
  <c r="I100" i="16"/>
  <c r="K100" i="16"/>
  <c r="J96" i="16"/>
  <c r="I96" i="16"/>
  <c r="K96" i="16"/>
  <c r="J95" i="16"/>
  <c r="I95" i="16"/>
  <c r="K95" i="16" s="1"/>
  <c r="J94" i="16"/>
  <c r="I94" i="16"/>
  <c r="K94" i="16" s="1"/>
  <c r="J93" i="16"/>
  <c r="I93" i="16"/>
  <c r="K93" i="16"/>
  <c r="J92" i="16"/>
  <c r="I92" i="16"/>
  <c r="K92" i="16"/>
  <c r="J91" i="16"/>
  <c r="I91" i="16"/>
  <c r="K91" i="16"/>
  <c r="J90" i="16"/>
  <c r="I90" i="16"/>
  <c r="K90" i="16" s="1"/>
  <c r="J89" i="16"/>
  <c r="I89" i="16"/>
  <c r="K89" i="16"/>
  <c r="J88" i="16"/>
  <c r="I88" i="16"/>
  <c r="K88" i="16"/>
  <c r="J87" i="16"/>
  <c r="I87" i="16"/>
  <c r="K87" i="16" s="1"/>
  <c r="K93" i="9"/>
  <c r="J93" i="9"/>
  <c r="L93" i="9"/>
  <c r="K82" i="9"/>
  <c r="J82" i="9"/>
  <c r="L82" i="9"/>
  <c r="O83" i="9"/>
  <c r="O78" i="9"/>
  <c r="K72" i="9"/>
  <c r="J72" i="9"/>
  <c r="L72" i="9"/>
  <c r="O73" i="9"/>
  <c r="K68" i="9"/>
  <c r="J68" i="9"/>
  <c r="L68" i="9"/>
  <c r="O69" i="9"/>
  <c r="O64" i="9"/>
  <c r="K39" i="9"/>
  <c r="J39" i="9"/>
  <c r="L39" i="9"/>
  <c r="O40" i="9"/>
  <c r="O32" i="9"/>
  <c r="K32" i="9"/>
  <c r="J32" i="9"/>
  <c r="L32" i="9"/>
  <c r="O33" i="9"/>
  <c r="O30" i="9"/>
  <c r="K27" i="9"/>
  <c r="J27" i="9"/>
  <c r="L27" i="9"/>
  <c r="K15" i="9"/>
  <c r="J15" i="9"/>
  <c r="L15" i="9"/>
  <c r="O15" i="9"/>
  <c r="O14" i="9"/>
  <c r="K12" i="9"/>
  <c r="J12" i="9"/>
  <c r="L12" i="9"/>
  <c r="O13" i="9"/>
  <c r="K2" i="9"/>
  <c r="J2" i="9"/>
  <c r="L2" i="9"/>
  <c r="O3" i="9"/>
  <c r="J83" i="16"/>
  <c r="I83" i="16"/>
  <c r="K83" i="16"/>
  <c r="J82" i="16"/>
  <c r="I82" i="16"/>
  <c r="K82" i="16" s="1"/>
  <c r="J81" i="16"/>
  <c r="I81" i="16"/>
  <c r="K81" i="16"/>
  <c r="J80" i="16"/>
  <c r="I80" i="16"/>
  <c r="K80" i="16" s="1"/>
  <c r="J79" i="16"/>
  <c r="I79" i="16"/>
  <c r="K79" i="16" s="1"/>
  <c r="J78" i="16"/>
  <c r="I78" i="16"/>
  <c r="K78" i="16"/>
  <c r="J77" i="16"/>
  <c r="I77" i="16"/>
  <c r="K77" i="16" s="1"/>
  <c r="J76" i="16"/>
  <c r="I76" i="16"/>
  <c r="K76" i="16" s="1"/>
  <c r="J75" i="16"/>
  <c r="I75" i="16"/>
  <c r="K75" i="16"/>
  <c r="J74" i="16"/>
  <c r="I74" i="16"/>
  <c r="K74" i="16" s="1"/>
  <c r="K132" i="9"/>
  <c r="J132" i="9"/>
  <c r="L132" i="9"/>
  <c r="O124" i="9"/>
  <c r="O114" i="9"/>
  <c r="K115" i="9"/>
  <c r="J115" i="9"/>
  <c r="L115" i="9"/>
  <c r="O107" i="9"/>
  <c r="K109" i="9"/>
  <c r="J109" i="9"/>
  <c r="L109" i="9"/>
  <c r="O101" i="9"/>
  <c r="K104" i="9"/>
  <c r="J104" i="9"/>
  <c r="L104" i="9"/>
  <c r="O105" i="9"/>
  <c r="O97" i="9"/>
  <c r="K97" i="9"/>
  <c r="J97" i="9"/>
  <c r="L97" i="9"/>
  <c r="O98" i="9"/>
  <c r="O84" i="9"/>
  <c r="K92" i="9"/>
  <c r="J92" i="9"/>
  <c r="L92" i="9"/>
  <c r="O93" i="9"/>
  <c r="O86" i="9"/>
  <c r="O81" i="9"/>
  <c r="K89" i="9"/>
  <c r="J89" i="9"/>
  <c r="L89" i="9"/>
  <c r="O90" i="9"/>
  <c r="K69" i="9"/>
  <c r="J69" i="9"/>
  <c r="L69" i="9"/>
  <c r="O70" i="9"/>
  <c r="O65" i="9"/>
  <c r="K67" i="9"/>
  <c r="J67" i="9"/>
  <c r="L67" i="9"/>
  <c r="O68" i="9"/>
  <c r="K60" i="9"/>
  <c r="J60" i="9"/>
  <c r="L60" i="9"/>
  <c r="O61" i="9"/>
  <c r="O57" i="9"/>
  <c r="K52" i="9"/>
  <c r="J52" i="9"/>
  <c r="L52" i="9"/>
  <c r="O53" i="9"/>
  <c r="O49" i="9"/>
  <c r="K47" i="9"/>
  <c r="J47" i="9"/>
  <c r="L47" i="9"/>
  <c r="O48" i="9"/>
  <c r="K44" i="9"/>
  <c r="J44" i="9"/>
  <c r="L44" i="9"/>
  <c r="O42" i="9"/>
  <c r="O39" i="9"/>
  <c r="K43" i="9"/>
  <c r="J43" i="9"/>
  <c r="L43" i="9"/>
  <c r="O44" i="9"/>
  <c r="K40" i="9"/>
  <c r="J40" i="9"/>
  <c r="L40" i="9"/>
  <c r="O41" i="9"/>
  <c r="O36" i="9"/>
  <c r="K6" i="9"/>
  <c r="J6" i="9"/>
  <c r="L6" i="9"/>
  <c r="J53" i="16"/>
  <c r="I53" i="16"/>
  <c r="K53" i="16" s="1"/>
  <c r="J52" i="16"/>
  <c r="I52" i="16"/>
  <c r="K52" i="16" s="1"/>
  <c r="J51" i="16"/>
  <c r="I51" i="16"/>
  <c r="K51" i="16"/>
  <c r="J50" i="16"/>
  <c r="I50" i="16"/>
  <c r="K50" i="16"/>
  <c r="J49" i="16"/>
  <c r="I49" i="16"/>
  <c r="K49" i="16"/>
  <c r="J48" i="16"/>
  <c r="I48" i="16"/>
  <c r="K48" i="16"/>
  <c r="J47" i="16"/>
  <c r="I47" i="16"/>
  <c r="K47" i="16" s="1"/>
  <c r="J46" i="16"/>
  <c r="I46" i="16"/>
  <c r="K46" i="16" s="1"/>
  <c r="J45" i="16"/>
  <c r="I45" i="16"/>
  <c r="K45" i="16" s="1"/>
  <c r="J44" i="16"/>
  <c r="I44" i="16"/>
  <c r="K44" i="16" s="1"/>
  <c r="J43" i="16"/>
  <c r="I43" i="16"/>
  <c r="K43" i="16"/>
  <c r="J42" i="16"/>
  <c r="I42" i="16"/>
  <c r="K42" i="16"/>
  <c r="J41" i="16"/>
  <c r="I41" i="16"/>
  <c r="K41" i="16"/>
  <c r="J40" i="16"/>
  <c r="I40" i="16"/>
  <c r="K40" i="16"/>
  <c r="J39" i="16"/>
  <c r="I39" i="16"/>
  <c r="K39" i="16" s="1"/>
  <c r="J38" i="16"/>
  <c r="I38" i="16"/>
  <c r="K38" i="16" s="1"/>
  <c r="A5" i="21"/>
  <c r="A2" i="21"/>
  <c r="J34" i="16"/>
  <c r="I34" i="16"/>
  <c r="K34" i="16" s="1"/>
  <c r="J33" i="16"/>
  <c r="I33" i="16"/>
  <c r="K33" i="16"/>
  <c r="J32" i="16"/>
  <c r="I32" i="16"/>
  <c r="K32" i="16"/>
  <c r="J31" i="16"/>
  <c r="I31" i="16"/>
  <c r="K31" i="16"/>
  <c r="J30" i="16"/>
  <c r="I30" i="16"/>
  <c r="K30" i="16" s="1"/>
  <c r="J29" i="16"/>
  <c r="I29" i="16"/>
  <c r="K29" i="16"/>
  <c r="J28" i="16"/>
  <c r="I28" i="16"/>
  <c r="K28" i="16" s="1"/>
  <c r="J27" i="16"/>
  <c r="I27" i="16"/>
  <c r="K27" i="16"/>
  <c r="J26" i="16"/>
  <c r="I26" i="16"/>
  <c r="K26" i="16" s="1"/>
  <c r="J25" i="16"/>
  <c r="I25" i="16"/>
  <c r="K25" i="16"/>
  <c r="J24" i="16"/>
  <c r="I24" i="16"/>
  <c r="K24" i="16"/>
  <c r="J23" i="16"/>
  <c r="I23" i="16"/>
  <c r="K23" i="16"/>
  <c r="J22" i="16"/>
  <c r="I22" i="16"/>
  <c r="K22" i="16" s="1"/>
  <c r="J21" i="16"/>
  <c r="I21" i="16"/>
  <c r="K21" i="16"/>
  <c r="J20" i="16"/>
  <c r="I20" i="16"/>
  <c r="K20" i="16" s="1"/>
  <c r="I3" i="16"/>
  <c r="J3" i="16"/>
  <c r="K3" i="16"/>
  <c r="I4" i="16"/>
  <c r="K4" i="16" s="1"/>
  <c r="J4" i="16"/>
  <c r="I5" i="16"/>
  <c r="K5" i="16"/>
  <c r="J5" i="16"/>
  <c r="I6" i="16"/>
  <c r="K6" i="16"/>
  <c r="J6" i="16"/>
  <c r="I7" i="16"/>
  <c r="J7" i="16"/>
  <c r="K7" i="16"/>
  <c r="I8" i="16"/>
  <c r="K8" i="16" s="1"/>
  <c r="J8" i="16"/>
  <c r="I9" i="16"/>
  <c r="K9" i="16" s="1"/>
  <c r="J9" i="16"/>
  <c r="I10" i="16"/>
  <c r="K10" i="16"/>
  <c r="J10" i="16"/>
  <c r="I11" i="16"/>
  <c r="J11" i="16"/>
  <c r="K11" i="16"/>
  <c r="I12" i="16"/>
  <c r="K12" i="16" s="1"/>
  <c r="J12" i="16"/>
  <c r="I13" i="16"/>
  <c r="K13" i="16"/>
  <c r="J13" i="16"/>
  <c r="I14" i="16"/>
  <c r="K14" i="16"/>
  <c r="J14" i="16"/>
  <c r="I15" i="16"/>
  <c r="J15" i="16"/>
  <c r="K15" i="16"/>
  <c r="I16" i="16"/>
  <c r="K16" i="16" s="1"/>
  <c r="J16" i="16"/>
  <c r="A15" i="21"/>
  <c r="A11" i="21"/>
  <c r="A3" i="21"/>
  <c r="O47" i="9"/>
  <c r="O116" i="9"/>
  <c r="O21" i="9"/>
  <c r="O16" i="9"/>
  <c r="O28" i="9"/>
  <c r="O79" i="9"/>
  <c r="O110" i="9"/>
  <c r="O131" i="9"/>
  <c r="O129" i="9"/>
  <c r="O127" i="9"/>
  <c r="O132" i="9"/>
  <c r="O128" i="9"/>
  <c r="O126" i="9"/>
  <c r="L159" i="16"/>
  <c r="L158" i="16"/>
  <c r="L164" i="16"/>
  <c r="A6" i="21"/>
  <c r="A16" i="21"/>
  <c r="M23" i="9"/>
  <c r="O24" i="9"/>
  <c r="M7" i="9"/>
  <c r="O7" i="9"/>
  <c r="O94" i="9"/>
  <c r="M94" i="9"/>
  <c r="L147" i="16"/>
  <c r="L166" i="16"/>
  <c r="O31" i="9"/>
  <c r="M30" i="9"/>
  <c r="M86" i="9"/>
  <c r="O87" i="9"/>
  <c r="O109" i="9"/>
  <c r="M108" i="9"/>
  <c r="O45" i="9"/>
  <c r="M45" i="9"/>
  <c r="M66" i="9"/>
  <c r="O66" i="9"/>
  <c r="A8" i="21"/>
  <c r="A20" i="21"/>
  <c r="A13" i="21"/>
  <c r="L149" i="16" l="1"/>
  <c r="L150" i="16"/>
  <c r="L151" i="16"/>
  <c r="L154" i="16"/>
  <c r="L145" i="16"/>
  <c r="L146" i="16"/>
</calcChain>
</file>

<file path=xl/sharedStrings.xml><?xml version="1.0" encoding="utf-8"?>
<sst xmlns="http://schemas.openxmlformats.org/spreadsheetml/2006/main" count="594" uniqueCount="66">
  <si>
    <t>Средний</t>
  </si>
  <si>
    <t>Сумма</t>
  </si>
  <si>
    <t>Дата</t>
  </si>
  <si>
    <t>Игра 1</t>
  </si>
  <si>
    <t>Игра 2</t>
  </si>
  <si>
    <t>Игра 3</t>
  </si>
  <si>
    <t>Фамилия</t>
  </si>
  <si>
    <t>Гандикап</t>
  </si>
  <si>
    <t>Место в тот день</t>
  </si>
  <si>
    <t>Место</t>
  </si>
  <si>
    <t>Дор.№</t>
  </si>
  <si>
    <t>Игрок №</t>
  </si>
  <si>
    <t>Максимум</t>
  </si>
  <si>
    <t>Игра 4</t>
  </si>
  <si>
    <t>Очки</t>
  </si>
  <si>
    <t>Тарасова Оксана</t>
  </si>
  <si>
    <t>Степанов Андрей</t>
  </si>
  <si>
    <t>Чуруксаева Людмила</t>
  </si>
  <si>
    <t>Петряев Юрий</t>
  </si>
  <si>
    <t>Оловянникова Елена</t>
  </si>
  <si>
    <t>Куздеубаев Болат</t>
  </si>
  <si>
    <t>Фролов Михаил</t>
  </si>
  <si>
    <t>Дикушникова Ольга</t>
  </si>
  <si>
    <t>Чернявскис Янис</t>
  </si>
  <si>
    <t>Чернявскис Алексей</t>
  </si>
  <si>
    <t>Шенцев Сергей</t>
  </si>
  <si>
    <t>Махотина Олеся</t>
  </si>
  <si>
    <t>Пушкарев Александр</t>
  </si>
  <si>
    <t>Чернявскис Александр</t>
  </si>
  <si>
    <t>Лопатин Евгений</t>
  </si>
  <si>
    <t>Куклин Игорь</t>
  </si>
  <si>
    <t>Бочкарева Светлана</t>
  </si>
  <si>
    <t>Кравченко Оксана</t>
  </si>
  <si>
    <t>19 Января 2014</t>
  </si>
  <si>
    <t>16 Февраля 2014</t>
  </si>
  <si>
    <t>Фаттаев Назим</t>
  </si>
  <si>
    <t>Папанцева Юлия</t>
  </si>
  <si>
    <t>16 Марта 2014</t>
  </si>
  <si>
    <t>Фатеев Назим</t>
  </si>
  <si>
    <t>Салеев Максим</t>
  </si>
  <si>
    <t>20 Апреля 2014</t>
  </si>
  <si>
    <t>Итого учасников:</t>
  </si>
  <si>
    <t>18 Мая 2014</t>
  </si>
  <si>
    <t>22 Июня 2014</t>
  </si>
  <si>
    <t>27 Июля 2014</t>
  </si>
  <si>
    <t>17 Августа 2014</t>
  </si>
  <si>
    <t>место по году</t>
  </si>
  <si>
    <t>янв</t>
  </si>
  <si>
    <t>фев</t>
  </si>
  <si>
    <t>мар</t>
  </si>
  <si>
    <t>апр</t>
  </si>
  <si>
    <t>май</t>
  </si>
  <si>
    <t>июн</t>
  </si>
  <si>
    <t>июл</t>
  </si>
  <si>
    <t>авг</t>
  </si>
  <si>
    <t>сен</t>
  </si>
  <si>
    <t>окт</t>
  </si>
  <si>
    <t>ноя</t>
  </si>
  <si>
    <t>дек</t>
  </si>
  <si>
    <t>год</t>
  </si>
  <si>
    <t>21 сентября 2014</t>
  </si>
  <si>
    <t>Папанцева Юля</t>
  </si>
  <si>
    <t xml:space="preserve">Куздеубаев Болат </t>
  </si>
  <si>
    <t>12 октября 2014</t>
  </si>
  <si>
    <t>12 ноября 2014</t>
  </si>
  <si>
    <t>07 декабря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</si>
</sst>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_-* #,##0_р_._-;\-* #,##0_р_._-;_-* &quot;-&quot;??_р_._-;_-@_-"/>
  </numFmts>
  <fonts count="10" x14ac:knownFonts="1">
    <font>
      <sz val="10"/>
      <name val="Arial"/>
    </font>
    <font>
      <sz val="10"/>
      <name val="Arial"/>
    </font>
    <font>
      <b/>
      <sz val="12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10"/>
      <name val="Times New Roman"/>
      <family val="1"/>
      <charset val="204"/>
    </font>
    <font>
      <sz val="10"/>
      <color rgb="FFFF0000"/>
      <name val="Arial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2D05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164" fontId="1" fillId="0" borderId="0" applyFont="0" applyFill="0" applyBorder="0" applyAlignment="0" applyProtection="0"/>
  </cellStyleXfs>
  <cellXfs count="140">
    <xf numFmtId="0" fontId="0" fillId="0" borderId="0" xfId="0"/>
    <xf numFmtId="1" fontId="4" fillId="0" borderId="1" xfId="1" applyNumberFormat="1" applyFont="1" applyFill="1" applyBorder="1" applyAlignment="1">
      <alignment horizontal="center"/>
    </xf>
    <xf numFmtId="0" fontId="0" fillId="0" borderId="1" xfId="0" applyBorder="1"/>
    <xf numFmtId="14" fontId="0" fillId="0" borderId="1" xfId="0" applyNumberFormat="1" applyBorder="1"/>
    <xf numFmtId="0" fontId="0" fillId="0" borderId="1" xfId="0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4" fillId="0" borderId="1" xfId="0" applyFont="1" applyFill="1" applyBorder="1"/>
    <xf numFmtId="0" fontId="4" fillId="2" borderId="1" xfId="0" applyFont="1" applyFill="1" applyBorder="1"/>
    <xf numFmtId="0" fontId="0" fillId="2" borderId="1" xfId="0" applyFill="1" applyBorder="1" applyAlignment="1">
      <alignment horizontal="center"/>
    </xf>
    <xf numFmtId="1" fontId="4" fillId="2" borderId="1" xfId="1" applyNumberFormat="1" applyFont="1" applyFill="1" applyBorder="1" applyAlignment="1">
      <alignment horizontal="center"/>
    </xf>
    <xf numFmtId="0" fontId="4" fillId="2" borderId="3" xfId="0" applyFont="1" applyFill="1" applyBorder="1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Fill="1"/>
    <xf numFmtId="1" fontId="4" fillId="2" borderId="6" xfId="1" applyNumberFormat="1" applyFont="1" applyFill="1" applyBorder="1" applyAlignment="1">
      <alignment horizontal="center"/>
    </xf>
    <xf numFmtId="0" fontId="0" fillId="0" borderId="1" xfId="0" applyFill="1" applyBorder="1"/>
    <xf numFmtId="0" fontId="0" fillId="0" borderId="3" xfId="0" applyBorder="1" applyAlignment="1">
      <alignment horizontal="center"/>
    </xf>
    <xf numFmtId="0" fontId="4" fillId="2" borderId="8" xfId="0" applyFont="1" applyFill="1" applyBorder="1"/>
    <xf numFmtId="0" fontId="0" fillId="2" borderId="8" xfId="0" applyFill="1" applyBorder="1" applyAlignment="1">
      <alignment horizontal="center"/>
    </xf>
    <xf numFmtId="1" fontId="4" fillId="2" borderId="8" xfId="1" applyNumberFormat="1" applyFont="1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7" fillId="0" borderId="0" xfId="0" applyFont="1"/>
    <xf numFmtId="0" fontId="0" fillId="3" borderId="1" xfId="0" applyFill="1" applyBorder="1" applyAlignment="1">
      <alignment horizontal="center"/>
    </xf>
    <xf numFmtId="1" fontId="4" fillId="3" borderId="1" xfId="1" applyNumberFormat="1" applyFont="1" applyFill="1" applyBorder="1" applyAlignment="1">
      <alignment horizontal="center"/>
    </xf>
    <xf numFmtId="0" fontId="4" fillId="0" borderId="3" xfId="0" applyFont="1" applyFill="1" applyBorder="1"/>
    <xf numFmtId="0" fontId="4" fillId="3" borderId="3" xfId="0" applyFont="1" applyFill="1" applyBorder="1"/>
    <xf numFmtId="0" fontId="0" fillId="3" borderId="4" xfId="0" applyFill="1" applyBorder="1" applyAlignment="1">
      <alignment horizontal="center"/>
    </xf>
    <xf numFmtId="0" fontId="4" fillId="0" borderId="7" xfId="0" applyFont="1" applyFill="1" applyBorder="1"/>
    <xf numFmtId="0" fontId="4" fillId="2" borderId="7" xfId="0" applyFont="1" applyFill="1" applyBorder="1"/>
    <xf numFmtId="0" fontId="4" fillId="2" borderId="9" xfId="0" applyFont="1" applyFill="1" applyBorder="1"/>
    <xf numFmtId="0" fontId="0" fillId="0" borderId="10" xfId="0" applyBorder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1" xfId="0" applyFont="1" applyBorder="1"/>
    <xf numFmtId="1" fontId="4" fillId="0" borderId="1" xfId="0" applyNumberFormat="1" applyFont="1" applyFill="1" applyBorder="1"/>
    <xf numFmtId="0" fontId="6" fillId="0" borderId="11" xfId="0" applyFont="1" applyBorder="1"/>
    <xf numFmtId="0" fontId="4" fillId="0" borderId="6" xfId="0" applyFont="1" applyFill="1" applyBorder="1"/>
    <xf numFmtId="0" fontId="0" fillId="0" borderId="6" xfId="0" applyBorder="1" applyAlignment="1">
      <alignment horizontal="center"/>
    </xf>
    <xf numFmtId="0" fontId="4" fillId="4" borderId="1" xfId="0" applyFont="1" applyFill="1" applyBorder="1"/>
    <xf numFmtId="0" fontId="0" fillId="4" borderId="1" xfId="0" applyFill="1" applyBorder="1" applyAlignment="1">
      <alignment horizontal="center"/>
    </xf>
    <xf numFmtId="1" fontId="4" fillId="4" borderId="1" xfId="1" applyNumberFormat="1" applyFont="1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4" fillId="5" borderId="1" xfId="0" applyFont="1" applyFill="1" applyBorder="1"/>
    <xf numFmtId="0" fontId="4" fillId="2" borderId="6" xfId="0" applyFont="1" applyFill="1" applyBorder="1"/>
    <xf numFmtId="0" fontId="0" fillId="0" borderId="6" xfId="0" applyBorder="1"/>
    <xf numFmtId="0" fontId="0" fillId="0" borderId="4" xfId="0" applyBorder="1"/>
    <xf numFmtId="0" fontId="0" fillId="0" borderId="8" xfId="0" applyBorder="1"/>
    <xf numFmtId="0" fontId="0" fillId="0" borderId="5" xfId="0" applyBorder="1"/>
    <xf numFmtId="0" fontId="0" fillId="3" borderId="1" xfId="0" applyFill="1" applyBorder="1"/>
    <xf numFmtId="0" fontId="0" fillId="3" borderId="4" xfId="0" applyFill="1" applyBorder="1"/>
    <xf numFmtId="0" fontId="0" fillId="6" borderId="1" xfId="0" applyFill="1" applyBorder="1"/>
    <xf numFmtId="1" fontId="4" fillId="6" borderId="1" xfId="1" applyNumberFormat="1" applyFont="1" applyFill="1" applyBorder="1" applyAlignment="1">
      <alignment horizontal="center"/>
    </xf>
    <xf numFmtId="0" fontId="4" fillId="2" borderId="12" xfId="0" applyFont="1" applyFill="1" applyBorder="1"/>
    <xf numFmtId="0" fontId="0" fillId="6" borderId="1" xfId="0" applyFill="1" applyBorder="1" applyAlignment="1">
      <alignment horizontal="center"/>
    </xf>
    <xf numFmtId="0" fontId="4" fillId="3" borderId="1" xfId="0" applyFont="1" applyFill="1" applyBorder="1"/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1" fontId="0" fillId="0" borderId="16" xfId="0" applyNumberFormat="1" applyBorder="1"/>
    <xf numFmtId="0" fontId="0" fillId="0" borderId="15" xfId="0" applyBorder="1"/>
    <xf numFmtId="0" fontId="4" fillId="7" borderId="1" xfId="0" applyFont="1" applyFill="1" applyBorder="1"/>
    <xf numFmtId="0" fontId="4" fillId="7" borderId="7" xfId="0" applyFont="1" applyFill="1" applyBorder="1"/>
    <xf numFmtId="0" fontId="0" fillId="7" borderId="8" xfId="0" applyFill="1" applyBorder="1" applyAlignment="1">
      <alignment horizontal="center"/>
    </xf>
    <xf numFmtId="1" fontId="4" fillId="7" borderId="8" xfId="1" applyNumberFormat="1" applyFont="1" applyFill="1" applyBorder="1" applyAlignment="1">
      <alignment horizontal="center"/>
    </xf>
    <xf numFmtId="0" fontId="0" fillId="7" borderId="5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1" fontId="4" fillId="7" borderId="1" xfId="1" applyNumberFormat="1" applyFont="1" applyFill="1" applyBorder="1" applyAlignment="1">
      <alignment horizontal="center"/>
    </xf>
    <xf numFmtId="0" fontId="0" fillId="7" borderId="1" xfId="0" applyFill="1" applyBorder="1"/>
    <xf numFmtId="0" fontId="0" fillId="7" borderId="4" xfId="0" applyFill="1" applyBorder="1" applyAlignment="1">
      <alignment horizontal="center"/>
    </xf>
    <xf numFmtId="0" fontId="6" fillId="0" borderId="9" xfId="0" applyFont="1" applyBorder="1"/>
    <xf numFmtId="0" fontId="6" fillId="0" borderId="6" xfId="0" applyFont="1" applyBorder="1"/>
    <xf numFmtId="0" fontId="6" fillId="0" borderId="10" xfId="0" applyFont="1" applyBorder="1"/>
    <xf numFmtId="0" fontId="6" fillId="0" borderId="1" xfId="0" applyFont="1" applyBorder="1"/>
    <xf numFmtId="0" fontId="4" fillId="0" borderId="0" xfId="0" applyFont="1" applyFill="1" applyBorder="1"/>
    <xf numFmtId="0" fontId="0" fillId="0" borderId="0" xfId="0" applyFill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0" fontId="4" fillId="0" borderId="0" xfId="0" applyFont="1"/>
    <xf numFmtId="49" fontId="6" fillId="0" borderId="17" xfId="0" applyNumberFormat="1" applyFont="1" applyBorder="1"/>
    <xf numFmtId="0" fontId="6" fillId="0" borderId="17" xfId="0" applyFont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8" xfId="0" applyFont="1" applyFill="1" applyBorder="1"/>
    <xf numFmtId="1" fontId="4" fillId="8" borderId="1" xfId="1" applyNumberFormat="1" applyFont="1" applyFill="1" applyBorder="1" applyAlignment="1">
      <alignment horizontal="center"/>
    </xf>
    <xf numFmtId="0" fontId="5" fillId="2" borderId="1" xfId="0" applyFont="1" applyFill="1" applyBorder="1"/>
    <xf numFmtId="0" fontId="9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0" fontId="9" fillId="0" borderId="6" xfId="0" applyFont="1" applyFill="1" applyBorder="1" applyAlignment="1">
      <alignment horizontal="center"/>
    </xf>
    <xf numFmtId="1" fontId="4" fillId="0" borderId="6" xfId="1" applyNumberFormat="1" applyFont="1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1" fontId="4" fillId="8" borderId="6" xfId="1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14" fontId="0" fillId="5" borderId="1" xfId="0" applyNumberFormat="1" applyFill="1" applyBorder="1"/>
    <xf numFmtId="1" fontId="4" fillId="5" borderId="1" xfId="1" applyNumberFormat="1" applyFont="1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0" borderId="19" xfId="0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1" fontId="5" fillId="5" borderId="1" xfId="1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165" fontId="8" fillId="2" borderId="1" xfId="2" applyNumberFormat="1" applyFont="1" applyFill="1" applyBorder="1" applyAlignment="1">
      <alignment horizontal="right" vertical="top" wrapText="1"/>
    </xf>
    <xf numFmtId="165" fontId="8" fillId="3" borderId="1" xfId="2" applyNumberFormat="1" applyFont="1" applyFill="1" applyBorder="1" applyAlignment="1">
      <alignment horizontal="right" vertical="top" wrapText="1"/>
    </xf>
    <xf numFmtId="1" fontId="0" fillId="3" borderId="16" xfId="0" applyNumberFormat="1" applyFill="1" applyBorder="1"/>
    <xf numFmtId="0" fontId="5" fillId="0" borderId="1" xfId="0" applyFont="1" applyBorder="1"/>
    <xf numFmtId="0" fontId="0" fillId="0" borderId="1" xfId="0" applyBorder="1" applyAlignment="1">
      <alignment horizontal="left"/>
    </xf>
    <xf numFmtId="0" fontId="0" fillId="5" borderId="6" xfId="0" applyFill="1" applyBorder="1" applyAlignment="1">
      <alignment horizontal="center"/>
    </xf>
    <xf numFmtId="14" fontId="3" fillId="0" borderId="0" xfId="0" applyNumberFormat="1" applyFont="1"/>
    <xf numFmtId="0" fontId="0" fillId="0" borderId="0" xfId="0" applyBorder="1"/>
    <xf numFmtId="14" fontId="3" fillId="0" borderId="0" xfId="0" applyNumberFormat="1" applyFont="1" applyFill="1"/>
    <xf numFmtId="0" fontId="4" fillId="0" borderId="0" xfId="0" applyFont="1" applyFill="1"/>
    <xf numFmtId="0" fontId="0" fillId="0" borderId="0" xfId="0" applyFill="1" applyBorder="1"/>
    <xf numFmtId="1" fontId="3" fillId="0" borderId="0" xfId="0" applyNumberFormat="1" applyFont="1" applyFill="1"/>
    <xf numFmtId="0" fontId="4" fillId="2" borderId="0" xfId="0" applyFont="1" applyFill="1" applyBorder="1"/>
    <xf numFmtId="0" fontId="2" fillId="0" borderId="1" xfId="0" applyFont="1" applyBorder="1"/>
    <xf numFmtId="0" fontId="4" fillId="0" borderId="8" xfId="0" applyFont="1" applyFill="1" applyBorder="1"/>
    <xf numFmtId="0" fontId="0" fillId="6" borderId="8" xfId="0" applyFill="1" applyBorder="1" applyAlignment="1">
      <alignment horizontal="center"/>
    </xf>
    <xf numFmtId="0" fontId="4" fillId="6" borderId="6" xfId="0" applyFont="1" applyFill="1" applyBorder="1" applyAlignment="1">
      <alignment horizontal="center"/>
    </xf>
    <xf numFmtId="0" fontId="4" fillId="6" borderId="1" xfId="0" applyFont="1" applyFill="1" applyBorder="1"/>
    <xf numFmtId="0" fontId="4" fillId="6" borderId="8" xfId="0" applyFont="1" applyFill="1" applyBorder="1"/>
    <xf numFmtId="0" fontId="4" fillId="6" borderId="6" xfId="0" applyFont="1" applyFill="1" applyBorder="1"/>
    <xf numFmtId="0" fontId="0" fillId="6" borderId="6" xfId="0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0" borderId="20" xfId="0" applyFont="1" applyFill="1" applyBorder="1"/>
    <xf numFmtId="0" fontId="0" fillId="0" borderId="2" xfId="0" applyFill="1" applyBorder="1" applyAlignment="1">
      <alignment horizontal="center"/>
    </xf>
    <xf numFmtId="0" fontId="0" fillId="0" borderId="20" xfId="0" applyFill="1" applyBorder="1"/>
    <xf numFmtId="165" fontId="8" fillId="0" borderId="20" xfId="2" applyNumberFormat="1" applyFont="1" applyFill="1" applyBorder="1" applyAlignment="1">
      <alignment horizontal="right" vertical="top" wrapText="1"/>
    </xf>
    <xf numFmtId="1" fontId="0" fillId="0" borderId="21" xfId="0" applyNumberFormat="1" applyFill="1" applyBorder="1"/>
    <xf numFmtId="0" fontId="0" fillId="0" borderId="3" xfId="0" applyFill="1" applyBorder="1" applyAlignment="1">
      <alignment horizontal="center"/>
    </xf>
    <xf numFmtId="165" fontId="8" fillId="0" borderId="1" xfId="2" applyNumberFormat="1" applyFont="1" applyFill="1" applyBorder="1" applyAlignment="1">
      <alignment horizontal="right" vertical="top" wrapText="1"/>
    </xf>
    <xf numFmtId="1" fontId="0" fillId="0" borderId="16" xfId="0" applyNumberFormat="1" applyFill="1" applyBorder="1"/>
    <xf numFmtId="0" fontId="0" fillId="3" borderId="3" xfId="0" applyFill="1" applyBorder="1" applyAlignment="1">
      <alignment horizontal="center"/>
    </xf>
    <xf numFmtId="0" fontId="0" fillId="5" borderId="1" xfId="0" applyFill="1" applyBorder="1" applyAlignment="1">
      <alignment horizontal="left"/>
    </xf>
    <xf numFmtId="0" fontId="0" fillId="5" borderId="19" xfId="0" applyFill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1" fontId="5" fillId="9" borderId="1" xfId="1" applyNumberFormat="1" applyFont="1" applyFill="1" applyBorder="1" applyAlignment="1">
      <alignment horizontal="center"/>
    </xf>
    <xf numFmtId="0" fontId="5" fillId="8" borderId="1" xfId="0" applyFont="1" applyFill="1" applyBorder="1"/>
    <xf numFmtId="0" fontId="2" fillId="10" borderId="0" xfId="0" applyFont="1" applyFill="1" applyBorder="1" applyAlignment="1">
      <alignment horizontal="center"/>
    </xf>
    <xf numFmtId="0" fontId="0" fillId="2" borderId="0" xfId="0" applyFill="1"/>
    <xf numFmtId="0" fontId="4" fillId="2" borderId="0" xfId="0" applyFont="1" applyFill="1"/>
  </cellXfs>
  <cellStyles count="3">
    <cellStyle name="Обычный" xfId="0" builtinId="0"/>
    <cellStyle name="Обычный_20111106_КоммерТурнир" xfId="1"/>
    <cellStyle name="Финансовый" xfId="2" builtinId="3"/>
  </cellStyles>
  <dxfs count="34">
    <dxf>
      <font>
        <b/>
        <i val="0"/>
        <color rgb="FF002060"/>
      </font>
    </dxf>
    <dxf>
      <font>
        <b/>
        <i val="0"/>
        <color rgb="FF002060"/>
      </font>
    </dxf>
    <dxf>
      <font>
        <color theme="0" tint="-0.14996795556505021"/>
      </font>
    </dxf>
    <dxf>
      <font>
        <b/>
        <i val="0"/>
        <color rgb="FF002060"/>
      </font>
    </dxf>
    <dxf>
      <font>
        <b/>
        <i val="0"/>
        <color rgb="FF002060"/>
      </font>
    </dxf>
    <dxf>
      <font>
        <color theme="0" tint="-0.14996795556505021"/>
      </font>
    </dxf>
    <dxf>
      <font>
        <b/>
        <i val="0"/>
        <color rgb="FF002060"/>
      </font>
    </dxf>
    <dxf>
      <font>
        <b/>
        <i val="0"/>
        <color rgb="FF002060"/>
      </font>
    </dxf>
    <dxf>
      <font>
        <color theme="0" tint="-0.14996795556505021"/>
      </font>
    </dxf>
    <dxf>
      <font>
        <b/>
        <i val="0"/>
        <color rgb="FF002060"/>
      </font>
    </dxf>
    <dxf>
      <font>
        <b/>
        <i val="0"/>
        <color rgb="FF002060"/>
      </font>
    </dxf>
    <dxf>
      <font>
        <color theme="0" tint="-0.14996795556505021"/>
      </font>
    </dxf>
    <dxf>
      <font>
        <b/>
        <i val="0"/>
        <color rgb="FF002060"/>
      </font>
    </dxf>
    <dxf>
      <font>
        <b/>
        <i val="0"/>
        <color rgb="FF002060"/>
      </font>
    </dxf>
    <dxf>
      <font>
        <color theme="0" tint="-0.14996795556505021"/>
      </font>
    </dxf>
    <dxf>
      <font>
        <b/>
        <i val="0"/>
        <color rgb="FF002060"/>
      </font>
    </dxf>
    <dxf>
      <font>
        <b/>
        <i val="0"/>
        <color rgb="FF002060"/>
      </font>
    </dxf>
    <dxf>
      <font>
        <color theme="0" tint="-0.14996795556505021"/>
      </font>
    </dxf>
    <dxf>
      <font>
        <b/>
        <i val="0"/>
        <color rgb="FF002060"/>
      </font>
    </dxf>
    <dxf>
      <font>
        <b/>
        <i val="0"/>
        <color rgb="FF002060"/>
      </font>
    </dxf>
    <dxf>
      <font>
        <color theme="0" tint="-0.14996795556505021"/>
      </font>
    </dxf>
    <dxf>
      <font>
        <b/>
        <i val="0"/>
        <color rgb="FF002060"/>
      </font>
    </dxf>
    <dxf>
      <font>
        <b/>
        <i val="0"/>
        <color rgb="FF002060"/>
      </font>
    </dxf>
    <dxf>
      <font>
        <color theme="0" tint="-0.14996795556505021"/>
      </font>
    </dxf>
    <dxf>
      <font>
        <b/>
        <i val="0"/>
        <color rgb="FF002060"/>
      </font>
    </dxf>
    <dxf>
      <font>
        <b/>
        <i val="0"/>
        <color rgb="FF002060"/>
      </font>
    </dxf>
    <dxf>
      <font>
        <color theme="0" tint="-0.14996795556505021"/>
      </font>
    </dxf>
    <dxf>
      <font>
        <b/>
        <i val="0"/>
        <color rgb="FF002060"/>
      </font>
    </dxf>
    <dxf>
      <font>
        <b/>
        <i val="0"/>
        <color rgb="FF002060"/>
      </font>
    </dxf>
    <dxf>
      <font>
        <color theme="0" tint="-0.14996795556505021"/>
      </font>
    </dxf>
    <dxf>
      <font>
        <b/>
        <i val="0"/>
        <color rgb="FF002060"/>
      </font>
    </dxf>
    <dxf>
      <font>
        <b/>
        <i val="0"/>
        <color rgb="FF002060"/>
      </font>
    </dxf>
    <dxf>
      <font>
        <color theme="0" tint="-0.14996795556505021"/>
      </font>
    </dxf>
    <dxf>
      <font>
        <b/>
        <i val="0"/>
        <color rgb="FF7030A0"/>
      </font>
      <fill>
        <patternFill>
          <bgColor rgb="FFFFFF9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66"/>
  <sheetViews>
    <sheetView tabSelected="1" workbookViewId="0">
      <pane xSplit="1" ySplit="2" topLeftCell="B3" activePane="bottomRight" state="frozen"/>
      <selection pane="topRight" activeCell="B1" sqref="B1"/>
      <selection pane="bottomLeft" activeCell="A2" sqref="A2"/>
      <selection pane="bottomRight" activeCell="M158" sqref="M158:M166"/>
    </sheetView>
  </sheetViews>
  <sheetFormatPr defaultRowHeight="12.75" outlineLevelRow="1" x14ac:dyDescent="0.2"/>
  <cols>
    <col min="1" max="1" width="21.42578125" bestFit="1" customWidth="1"/>
    <col min="2" max="2" width="6.5703125" bestFit="1" customWidth="1"/>
    <col min="3" max="3" width="8" bestFit="1" customWidth="1"/>
    <col min="4" max="7" width="6.28515625" bestFit="1" customWidth="1"/>
    <col min="8" max="8" width="9" bestFit="1" customWidth="1"/>
    <col min="9" max="9" width="6.28515625" bestFit="1" customWidth="1"/>
    <col min="10" max="10" width="9.42578125" bestFit="1" customWidth="1"/>
    <col min="11" max="11" width="8.28515625" bestFit="1" customWidth="1"/>
    <col min="12" max="12" width="6.140625" bestFit="1" customWidth="1"/>
    <col min="13" max="13" width="5.140625" bestFit="1" customWidth="1"/>
  </cols>
  <sheetData>
    <row r="1" spans="1:13" ht="15.75" x14ac:dyDescent="0.25">
      <c r="A1" s="137" t="s">
        <v>33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</row>
    <row r="2" spans="1:13" s="22" customFormat="1" ht="12" outlineLevel="1" x14ac:dyDescent="0.2">
      <c r="A2" s="70" t="s">
        <v>6</v>
      </c>
      <c r="B2" s="71" t="s">
        <v>10</v>
      </c>
      <c r="C2" s="71" t="s">
        <v>11</v>
      </c>
      <c r="D2" s="71" t="s">
        <v>3</v>
      </c>
      <c r="E2" s="71" t="s">
        <v>4</v>
      </c>
      <c r="F2" s="71" t="s">
        <v>5</v>
      </c>
      <c r="G2" s="71" t="s">
        <v>13</v>
      </c>
      <c r="H2" s="71" t="s">
        <v>7</v>
      </c>
      <c r="I2" s="71" t="s">
        <v>1</v>
      </c>
      <c r="J2" s="71" t="s">
        <v>12</v>
      </c>
      <c r="K2" s="71" t="s">
        <v>0</v>
      </c>
      <c r="L2" s="71" t="s">
        <v>9</v>
      </c>
      <c r="M2" s="72" t="s">
        <v>14</v>
      </c>
    </row>
    <row r="3" spans="1:13" outlineLevel="1" x14ac:dyDescent="0.2">
      <c r="A3" s="11" t="s">
        <v>23</v>
      </c>
      <c r="B3" s="9">
        <v>5</v>
      </c>
      <c r="C3" s="9">
        <v>3</v>
      </c>
      <c r="D3" s="10">
        <v>215</v>
      </c>
      <c r="E3" s="52">
        <v>241</v>
      </c>
      <c r="F3" s="10">
        <v>177</v>
      </c>
      <c r="G3" s="10">
        <v>130</v>
      </c>
      <c r="H3" s="10">
        <v>0</v>
      </c>
      <c r="I3" s="10">
        <f t="shared" ref="I3:I16" si="0">SUM(D3:G3)+H3*3-MIN(D3:G3)</f>
        <v>633</v>
      </c>
      <c r="J3" s="10">
        <f t="shared" ref="J3:J16" si="1">MAX(D3:G3)+H3</f>
        <v>241</v>
      </c>
      <c r="K3" s="10">
        <f t="shared" ref="K3:K16" si="2">ROUND(I3/3,0)</f>
        <v>211</v>
      </c>
      <c r="L3" s="9">
        <v>1</v>
      </c>
      <c r="M3" s="12">
        <v>25</v>
      </c>
    </row>
    <row r="4" spans="1:13" outlineLevel="1" x14ac:dyDescent="0.2">
      <c r="A4" s="25" t="s">
        <v>21</v>
      </c>
      <c r="B4" s="9">
        <v>4</v>
      </c>
      <c r="C4" s="9">
        <v>3</v>
      </c>
      <c r="D4" s="10">
        <v>180</v>
      </c>
      <c r="E4" s="10">
        <v>212</v>
      </c>
      <c r="F4" s="10">
        <v>151</v>
      </c>
      <c r="G4" s="10">
        <v>187</v>
      </c>
      <c r="H4" s="10">
        <v>0</v>
      </c>
      <c r="I4" s="10">
        <f t="shared" si="0"/>
        <v>579</v>
      </c>
      <c r="J4" s="10">
        <f t="shared" si="1"/>
        <v>212</v>
      </c>
      <c r="K4" s="10">
        <f t="shared" si="2"/>
        <v>193</v>
      </c>
      <c r="L4" s="9">
        <v>2</v>
      </c>
      <c r="M4" s="12">
        <v>22</v>
      </c>
    </row>
    <row r="5" spans="1:13" s="14" customFormat="1" outlineLevel="1" x14ac:dyDescent="0.2">
      <c r="A5" s="26" t="s">
        <v>26</v>
      </c>
      <c r="B5" s="23">
        <v>2</v>
      </c>
      <c r="C5" s="23">
        <v>2</v>
      </c>
      <c r="D5" s="24">
        <v>202</v>
      </c>
      <c r="E5" s="24">
        <v>172</v>
      </c>
      <c r="F5" s="24">
        <v>148</v>
      </c>
      <c r="G5" s="24">
        <v>171</v>
      </c>
      <c r="H5" s="24">
        <v>8</v>
      </c>
      <c r="I5" s="24">
        <f t="shared" si="0"/>
        <v>569</v>
      </c>
      <c r="J5" s="24">
        <f t="shared" si="1"/>
        <v>210</v>
      </c>
      <c r="K5" s="24">
        <f t="shared" si="2"/>
        <v>190</v>
      </c>
      <c r="L5" s="23">
        <v>3</v>
      </c>
      <c r="M5" s="27">
        <v>19</v>
      </c>
    </row>
    <row r="6" spans="1:13" outlineLevel="1" x14ac:dyDescent="0.2">
      <c r="A6" s="11" t="s">
        <v>27</v>
      </c>
      <c r="B6" s="9">
        <v>2</v>
      </c>
      <c r="C6" s="9">
        <v>3</v>
      </c>
      <c r="D6" s="10">
        <v>166</v>
      </c>
      <c r="E6" s="10">
        <v>177</v>
      </c>
      <c r="F6" s="10">
        <v>192</v>
      </c>
      <c r="G6" s="10">
        <v>192</v>
      </c>
      <c r="H6" s="10">
        <v>0</v>
      </c>
      <c r="I6" s="10">
        <f t="shared" si="0"/>
        <v>561</v>
      </c>
      <c r="J6" s="10">
        <f t="shared" si="1"/>
        <v>192</v>
      </c>
      <c r="K6" s="10">
        <f t="shared" si="2"/>
        <v>187</v>
      </c>
      <c r="L6" s="9">
        <v>4</v>
      </c>
      <c r="M6" s="12">
        <v>16</v>
      </c>
    </row>
    <row r="7" spans="1:13" outlineLevel="1" x14ac:dyDescent="0.2">
      <c r="A7" s="25" t="s">
        <v>18</v>
      </c>
      <c r="B7" s="9">
        <v>3</v>
      </c>
      <c r="C7" s="9">
        <v>1</v>
      </c>
      <c r="D7" s="10">
        <v>200</v>
      </c>
      <c r="E7" s="10">
        <v>192</v>
      </c>
      <c r="F7" s="10">
        <v>146</v>
      </c>
      <c r="G7" s="10">
        <v>149</v>
      </c>
      <c r="H7" s="10">
        <v>0</v>
      </c>
      <c r="I7" s="10">
        <f t="shared" si="0"/>
        <v>541</v>
      </c>
      <c r="J7" s="10">
        <f t="shared" si="1"/>
        <v>200</v>
      </c>
      <c r="K7" s="10">
        <f t="shared" si="2"/>
        <v>180</v>
      </c>
      <c r="L7" s="9">
        <v>5</v>
      </c>
      <c r="M7" s="12">
        <v>14</v>
      </c>
    </row>
    <row r="8" spans="1:13" outlineLevel="1" x14ac:dyDescent="0.2">
      <c r="A8" s="11" t="s">
        <v>15</v>
      </c>
      <c r="B8" s="9">
        <v>1</v>
      </c>
      <c r="C8" s="9">
        <v>1</v>
      </c>
      <c r="D8" s="10">
        <v>190</v>
      </c>
      <c r="E8" s="10">
        <v>170</v>
      </c>
      <c r="F8" s="10">
        <v>150</v>
      </c>
      <c r="G8" s="10">
        <v>127</v>
      </c>
      <c r="H8" s="10">
        <v>8</v>
      </c>
      <c r="I8" s="10">
        <f t="shared" si="0"/>
        <v>534</v>
      </c>
      <c r="J8" s="10">
        <f t="shared" si="1"/>
        <v>198</v>
      </c>
      <c r="K8" s="10">
        <f t="shared" si="2"/>
        <v>178</v>
      </c>
      <c r="L8" s="9">
        <v>6</v>
      </c>
      <c r="M8" s="12">
        <v>12</v>
      </c>
    </row>
    <row r="9" spans="1:13" outlineLevel="1" x14ac:dyDescent="0.2">
      <c r="A9" s="25" t="s">
        <v>16</v>
      </c>
      <c r="B9" s="9">
        <v>4</v>
      </c>
      <c r="C9" s="9">
        <v>1</v>
      </c>
      <c r="D9" s="10">
        <v>143</v>
      </c>
      <c r="E9" s="10">
        <v>165</v>
      </c>
      <c r="F9" s="10">
        <v>166</v>
      </c>
      <c r="G9" s="10">
        <v>177</v>
      </c>
      <c r="H9" s="10">
        <v>0</v>
      </c>
      <c r="I9" s="10">
        <f t="shared" si="0"/>
        <v>508</v>
      </c>
      <c r="J9" s="10">
        <f t="shared" si="1"/>
        <v>177</v>
      </c>
      <c r="K9" s="10">
        <f t="shared" si="2"/>
        <v>169</v>
      </c>
      <c r="L9" s="9">
        <v>7</v>
      </c>
      <c r="M9" s="12">
        <v>10</v>
      </c>
    </row>
    <row r="10" spans="1:13" outlineLevel="1" x14ac:dyDescent="0.2">
      <c r="A10" s="11" t="s">
        <v>28</v>
      </c>
      <c r="B10" s="9">
        <v>1</v>
      </c>
      <c r="C10" s="9">
        <v>3</v>
      </c>
      <c r="D10" s="10">
        <v>159</v>
      </c>
      <c r="E10" s="10">
        <v>136</v>
      </c>
      <c r="F10" s="10">
        <v>158</v>
      </c>
      <c r="G10" s="10">
        <v>182</v>
      </c>
      <c r="H10" s="10">
        <v>0</v>
      </c>
      <c r="I10" s="10">
        <f t="shared" si="0"/>
        <v>499</v>
      </c>
      <c r="J10" s="10">
        <f t="shared" si="1"/>
        <v>182</v>
      </c>
      <c r="K10" s="10">
        <f t="shared" si="2"/>
        <v>166</v>
      </c>
      <c r="L10" s="9">
        <v>8</v>
      </c>
      <c r="M10" s="12">
        <v>8</v>
      </c>
    </row>
    <row r="11" spans="1:13" outlineLevel="1" x14ac:dyDescent="0.2">
      <c r="A11" s="11" t="s">
        <v>24</v>
      </c>
      <c r="B11" s="9">
        <v>5</v>
      </c>
      <c r="C11" s="9">
        <v>2</v>
      </c>
      <c r="D11" s="10">
        <v>166</v>
      </c>
      <c r="E11" s="10">
        <v>170</v>
      </c>
      <c r="F11" s="10">
        <v>120</v>
      </c>
      <c r="G11" s="10">
        <v>116</v>
      </c>
      <c r="H11" s="10">
        <v>8</v>
      </c>
      <c r="I11" s="10">
        <f t="shared" si="0"/>
        <v>480</v>
      </c>
      <c r="J11" s="10">
        <f t="shared" si="1"/>
        <v>178</v>
      </c>
      <c r="K11" s="10">
        <f t="shared" si="2"/>
        <v>160</v>
      </c>
      <c r="L11" s="9">
        <v>9</v>
      </c>
      <c r="M11" s="12">
        <v>6</v>
      </c>
    </row>
    <row r="12" spans="1:13" outlineLevel="1" x14ac:dyDescent="0.2">
      <c r="A12" s="11" t="s">
        <v>32</v>
      </c>
      <c r="B12" s="9">
        <v>2</v>
      </c>
      <c r="C12" s="9">
        <v>1</v>
      </c>
      <c r="D12" s="10">
        <v>130</v>
      </c>
      <c r="E12" s="10">
        <v>165</v>
      </c>
      <c r="F12" s="10">
        <v>129</v>
      </c>
      <c r="G12" s="10">
        <v>145</v>
      </c>
      <c r="H12" s="10">
        <v>8</v>
      </c>
      <c r="I12" s="10">
        <f t="shared" si="0"/>
        <v>464</v>
      </c>
      <c r="J12" s="10">
        <f t="shared" si="1"/>
        <v>173</v>
      </c>
      <c r="K12" s="10">
        <f t="shared" si="2"/>
        <v>155</v>
      </c>
      <c r="L12" s="9">
        <v>10</v>
      </c>
      <c r="M12" s="12">
        <v>4</v>
      </c>
    </row>
    <row r="13" spans="1:13" outlineLevel="1" x14ac:dyDescent="0.2">
      <c r="A13" s="25" t="s">
        <v>19</v>
      </c>
      <c r="B13" s="9">
        <v>3</v>
      </c>
      <c r="C13" s="9">
        <v>2</v>
      </c>
      <c r="D13" s="10">
        <v>123</v>
      </c>
      <c r="E13" s="10">
        <v>142</v>
      </c>
      <c r="F13" s="10">
        <v>144</v>
      </c>
      <c r="G13" s="10">
        <v>147</v>
      </c>
      <c r="H13" s="10">
        <v>8</v>
      </c>
      <c r="I13" s="10">
        <f t="shared" si="0"/>
        <v>457</v>
      </c>
      <c r="J13" s="10">
        <f t="shared" si="1"/>
        <v>155</v>
      </c>
      <c r="K13" s="10">
        <f t="shared" si="2"/>
        <v>152</v>
      </c>
      <c r="L13" s="9">
        <v>11</v>
      </c>
      <c r="M13" s="12">
        <v>2</v>
      </c>
    </row>
    <row r="14" spans="1:13" outlineLevel="1" x14ac:dyDescent="0.2">
      <c r="A14" s="25" t="s">
        <v>22</v>
      </c>
      <c r="B14" s="9">
        <v>4</v>
      </c>
      <c r="C14" s="9">
        <v>2</v>
      </c>
      <c r="D14" s="10">
        <v>131</v>
      </c>
      <c r="E14" s="10">
        <v>114</v>
      </c>
      <c r="F14" s="10">
        <v>134</v>
      </c>
      <c r="G14" s="10">
        <v>158</v>
      </c>
      <c r="H14" s="10">
        <v>8</v>
      </c>
      <c r="I14" s="10">
        <f t="shared" si="0"/>
        <v>447</v>
      </c>
      <c r="J14" s="10">
        <f t="shared" si="1"/>
        <v>166</v>
      </c>
      <c r="K14" s="10">
        <f t="shared" si="2"/>
        <v>149</v>
      </c>
      <c r="L14" s="9">
        <v>12</v>
      </c>
      <c r="M14" s="12">
        <v>1</v>
      </c>
    </row>
    <row r="15" spans="1:13" outlineLevel="1" x14ac:dyDescent="0.2">
      <c r="A15" s="25" t="s">
        <v>17</v>
      </c>
      <c r="B15" s="9">
        <v>1</v>
      </c>
      <c r="C15" s="9">
        <v>2</v>
      </c>
      <c r="D15" s="10">
        <v>144</v>
      </c>
      <c r="E15" s="10">
        <v>139</v>
      </c>
      <c r="F15" s="10">
        <v>133</v>
      </c>
      <c r="G15" s="10">
        <v>137</v>
      </c>
      <c r="H15" s="10">
        <v>8</v>
      </c>
      <c r="I15" s="10">
        <f t="shared" si="0"/>
        <v>444</v>
      </c>
      <c r="J15" s="10">
        <f t="shared" si="1"/>
        <v>152</v>
      </c>
      <c r="K15" s="10">
        <f t="shared" si="2"/>
        <v>148</v>
      </c>
      <c r="L15" s="9">
        <v>13</v>
      </c>
      <c r="M15" s="12">
        <v>0</v>
      </c>
    </row>
    <row r="16" spans="1:13" ht="13.5" outlineLevel="1" thickBot="1" x14ac:dyDescent="0.25">
      <c r="A16" s="62" t="s">
        <v>29</v>
      </c>
      <c r="B16" s="63">
        <v>3</v>
      </c>
      <c r="C16" s="63">
        <v>3</v>
      </c>
      <c r="D16" s="64">
        <v>124</v>
      </c>
      <c r="E16" s="64">
        <v>123</v>
      </c>
      <c r="F16" s="64">
        <v>107</v>
      </c>
      <c r="G16" s="64">
        <v>119</v>
      </c>
      <c r="H16" s="64">
        <v>0</v>
      </c>
      <c r="I16" s="64">
        <f t="shared" si="0"/>
        <v>366</v>
      </c>
      <c r="J16" s="64">
        <f t="shared" si="1"/>
        <v>124</v>
      </c>
      <c r="K16" s="64">
        <f t="shared" si="2"/>
        <v>122</v>
      </c>
      <c r="L16" s="63">
        <v>14</v>
      </c>
      <c r="M16" s="65">
        <v>0</v>
      </c>
    </row>
    <row r="18" spans="1:13" ht="15.75" x14ac:dyDescent="0.25">
      <c r="A18" s="137" t="s">
        <v>34</v>
      </c>
      <c r="B18" s="137"/>
      <c r="C18" s="137"/>
      <c r="D18" s="137"/>
      <c r="E18" s="137"/>
      <c r="F18" s="137"/>
      <c r="G18" s="137"/>
      <c r="H18" s="137"/>
      <c r="I18" s="137"/>
      <c r="J18" s="137"/>
      <c r="K18" s="137"/>
      <c r="L18" s="137"/>
      <c r="M18" s="137"/>
    </row>
    <row r="19" spans="1:13" s="22" customFormat="1" ht="12" outlineLevel="1" x14ac:dyDescent="0.2">
      <c r="A19" s="70" t="s">
        <v>6</v>
      </c>
      <c r="B19" s="71" t="s">
        <v>10</v>
      </c>
      <c r="C19" s="71" t="s">
        <v>11</v>
      </c>
      <c r="D19" s="71" t="s">
        <v>3</v>
      </c>
      <c r="E19" s="71" t="s">
        <v>4</v>
      </c>
      <c r="F19" s="71" t="s">
        <v>5</v>
      </c>
      <c r="G19" s="71" t="s">
        <v>13</v>
      </c>
      <c r="H19" s="71" t="s">
        <v>7</v>
      </c>
      <c r="I19" s="71" t="s">
        <v>1</v>
      </c>
      <c r="J19" s="71" t="s">
        <v>12</v>
      </c>
      <c r="K19" s="71" t="s">
        <v>0</v>
      </c>
      <c r="L19" s="71" t="s">
        <v>9</v>
      </c>
      <c r="M19" s="72" t="s">
        <v>14</v>
      </c>
    </row>
    <row r="20" spans="1:13" outlineLevel="1" x14ac:dyDescent="0.2">
      <c r="A20" s="25" t="s">
        <v>16</v>
      </c>
      <c r="B20" s="9">
        <v>5</v>
      </c>
      <c r="C20" s="9">
        <v>1</v>
      </c>
      <c r="D20" s="10">
        <v>178</v>
      </c>
      <c r="E20" s="10">
        <v>186</v>
      </c>
      <c r="F20" s="10">
        <v>158</v>
      </c>
      <c r="G20" s="52">
        <v>213</v>
      </c>
      <c r="H20" s="10">
        <v>0</v>
      </c>
      <c r="I20" s="10">
        <f t="shared" ref="I20:I34" si="3">SUM(D20:G20)+H20*3-MIN(D20:G20)</f>
        <v>577</v>
      </c>
      <c r="J20" s="10">
        <f t="shared" ref="J20:J34" si="4">MAX(D20:G20)+H20</f>
        <v>213</v>
      </c>
      <c r="K20" s="10">
        <f t="shared" ref="K20:K34" si="5">ROUND(I20/3,0)</f>
        <v>192</v>
      </c>
      <c r="L20" s="9">
        <v>1</v>
      </c>
      <c r="M20" s="12">
        <v>25</v>
      </c>
    </row>
    <row r="21" spans="1:13" outlineLevel="1" x14ac:dyDescent="0.2">
      <c r="A21" s="26" t="s">
        <v>26</v>
      </c>
      <c r="B21" s="23">
        <v>2</v>
      </c>
      <c r="C21" s="23">
        <v>3</v>
      </c>
      <c r="D21" s="24">
        <v>154</v>
      </c>
      <c r="E21" s="24">
        <v>178</v>
      </c>
      <c r="F21" s="24">
        <v>150</v>
      </c>
      <c r="G21" s="24">
        <v>196</v>
      </c>
      <c r="H21" s="24">
        <v>8</v>
      </c>
      <c r="I21" s="24">
        <f t="shared" si="3"/>
        <v>552</v>
      </c>
      <c r="J21" s="24">
        <f t="shared" si="4"/>
        <v>204</v>
      </c>
      <c r="K21" s="24">
        <f t="shared" si="5"/>
        <v>184</v>
      </c>
      <c r="L21" s="23">
        <v>2</v>
      </c>
      <c r="M21" s="27">
        <v>22</v>
      </c>
    </row>
    <row r="22" spans="1:13" outlineLevel="1" x14ac:dyDescent="0.2">
      <c r="A22" s="11" t="s">
        <v>32</v>
      </c>
      <c r="B22" s="9">
        <v>1</v>
      </c>
      <c r="C22" s="9">
        <v>1</v>
      </c>
      <c r="D22" s="10">
        <v>160</v>
      </c>
      <c r="E22" s="10">
        <v>190</v>
      </c>
      <c r="F22" s="10">
        <v>178</v>
      </c>
      <c r="G22" s="10">
        <v>95</v>
      </c>
      <c r="H22" s="10">
        <v>8</v>
      </c>
      <c r="I22" s="10">
        <f t="shared" si="3"/>
        <v>552</v>
      </c>
      <c r="J22" s="10">
        <f t="shared" si="4"/>
        <v>198</v>
      </c>
      <c r="K22" s="10">
        <f t="shared" si="5"/>
        <v>184</v>
      </c>
      <c r="L22" s="9">
        <v>3</v>
      </c>
      <c r="M22" s="12">
        <v>22</v>
      </c>
    </row>
    <row r="23" spans="1:13" outlineLevel="1" x14ac:dyDescent="0.2">
      <c r="A23" s="11" t="s">
        <v>25</v>
      </c>
      <c r="B23" s="9">
        <v>5</v>
      </c>
      <c r="C23" s="9">
        <v>2</v>
      </c>
      <c r="D23" s="10">
        <v>147</v>
      </c>
      <c r="E23" s="10">
        <v>145</v>
      </c>
      <c r="F23" s="10">
        <v>209</v>
      </c>
      <c r="G23" s="10">
        <v>185</v>
      </c>
      <c r="H23" s="10">
        <v>0</v>
      </c>
      <c r="I23" s="10">
        <f t="shared" si="3"/>
        <v>541</v>
      </c>
      <c r="J23" s="10">
        <f t="shared" si="4"/>
        <v>209</v>
      </c>
      <c r="K23" s="10">
        <f t="shared" si="5"/>
        <v>180</v>
      </c>
      <c r="L23" s="9">
        <v>4</v>
      </c>
      <c r="M23" s="12">
        <v>16</v>
      </c>
    </row>
    <row r="24" spans="1:13" outlineLevel="1" x14ac:dyDescent="0.2">
      <c r="A24" s="25" t="s">
        <v>18</v>
      </c>
      <c r="B24" s="9">
        <v>4</v>
      </c>
      <c r="C24" s="9">
        <v>1</v>
      </c>
      <c r="D24" s="10">
        <v>166</v>
      </c>
      <c r="E24" s="10">
        <v>193</v>
      </c>
      <c r="F24" s="10">
        <v>174</v>
      </c>
      <c r="G24" s="10">
        <v>148</v>
      </c>
      <c r="H24" s="10">
        <v>0</v>
      </c>
      <c r="I24" s="10">
        <f t="shared" si="3"/>
        <v>533</v>
      </c>
      <c r="J24" s="10">
        <f t="shared" si="4"/>
        <v>193</v>
      </c>
      <c r="K24" s="10">
        <f t="shared" si="5"/>
        <v>178</v>
      </c>
      <c r="L24" s="9">
        <v>5</v>
      </c>
      <c r="M24" s="12">
        <v>14</v>
      </c>
    </row>
    <row r="25" spans="1:13" outlineLevel="1" x14ac:dyDescent="0.2">
      <c r="A25" s="11" t="s">
        <v>28</v>
      </c>
      <c r="B25" s="9">
        <v>2</v>
      </c>
      <c r="C25" s="9">
        <v>2</v>
      </c>
      <c r="D25" s="10">
        <v>151</v>
      </c>
      <c r="E25" s="10">
        <v>167</v>
      </c>
      <c r="F25" s="10">
        <v>182</v>
      </c>
      <c r="G25" s="10">
        <v>167</v>
      </c>
      <c r="H25" s="10">
        <v>0</v>
      </c>
      <c r="I25" s="10">
        <f t="shared" si="3"/>
        <v>516</v>
      </c>
      <c r="J25" s="10">
        <f t="shared" si="4"/>
        <v>182</v>
      </c>
      <c r="K25" s="10">
        <f t="shared" si="5"/>
        <v>172</v>
      </c>
      <c r="L25" s="9">
        <v>6</v>
      </c>
      <c r="M25" s="12">
        <v>12</v>
      </c>
    </row>
    <row r="26" spans="1:13" outlineLevel="1" x14ac:dyDescent="0.2">
      <c r="A26" s="11" t="s">
        <v>27</v>
      </c>
      <c r="B26" s="9">
        <v>3</v>
      </c>
      <c r="C26" s="9">
        <v>2</v>
      </c>
      <c r="D26" s="10">
        <v>136</v>
      </c>
      <c r="E26" s="10">
        <v>165</v>
      </c>
      <c r="F26" s="10">
        <v>161</v>
      </c>
      <c r="G26" s="10">
        <v>179</v>
      </c>
      <c r="H26" s="10">
        <v>0</v>
      </c>
      <c r="I26" s="10">
        <f t="shared" si="3"/>
        <v>505</v>
      </c>
      <c r="J26" s="10">
        <f t="shared" si="4"/>
        <v>179</v>
      </c>
      <c r="K26" s="10">
        <f t="shared" si="5"/>
        <v>168</v>
      </c>
      <c r="L26" s="9">
        <v>7</v>
      </c>
      <c r="M26" s="12">
        <v>10</v>
      </c>
    </row>
    <row r="27" spans="1:13" outlineLevel="1" x14ac:dyDescent="0.2">
      <c r="A27" s="25" t="s">
        <v>31</v>
      </c>
      <c r="B27" s="9">
        <v>2</v>
      </c>
      <c r="C27" s="9">
        <v>1</v>
      </c>
      <c r="D27" s="10">
        <v>154</v>
      </c>
      <c r="E27" s="10">
        <v>154</v>
      </c>
      <c r="F27" s="10">
        <v>160</v>
      </c>
      <c r="G27" s="10">
        <v>151</v>
      </c>
      <c r="H27" s="10">
        <v>8</v>
      </c>
      <c r="I27" s="10">
        <f t="shared" si="3"/>
        <v>492</v>
      </c>
      <c r="J27" s="10">
        <f t="shared" si="4"/>
        <v>168</v>
      </c>
      <c r="K27" s="10">
        <f t="shared" si="5"/>
        <v>164</v>
      </c>
      <c r="L27" s="9">
        <v>8</v>
      </c>
      <c r="M27" s="12">
        <v>8</v>
      </c>
    </row>
    <row r="28" spans="1:13" outlineLevel="1" x14ac:dyDescent="0.2">
      <c r="A28" s="25" t="s">
        <v>17</v>
      </c>
      <c r="B28" s="9">
        <v>3</v>
      </c>
      <c r="C28" s="9">
        <v>1</v>
      </c>
      <c r="D28" s="10">
        <v>145</v>
      </c>
      <c r="E28" s="10">
        <v>162</v>
      </c>
      <c r="F28" s="10">
        <v>152</v>
      </c>
      <c r="G28" s="10">
        <v>135</v>
      </c>
      <c r="H28" s="10">
        <v>8</v>
      </c>
      <c r="I28" s="10">
        <f t="shared" si="3"/>
        <v>483</v>
      </c>
      <c r="J28" s="10">
        <f t="shared" si="4"/>
        <v>170</v>
      </c>
      <c r="K28" s="10">
        <f t="shared" si="5"/>
        <v>161</v>
      </c>
      <c r="L28" s="9">
        <v>9</v>
      </c>
      <c r="M28" s="12">
        <v>6</v>
      </c>
    </row>
    <row r="29" spans="1:13" outlineLevel="1" x14ac:dyDescent="0.2">
      <c r="A29" s="11" t="s">
        <v>23</v>
      </c>
      <c r="B29" s="9">
        <v>6</v>
      </c>
      <c r="C29" s="9">
        <v>2</v>
      </c>
      <c r="D29" s="10">
        <v>119</v>
      </c>
      <c r="E29" s="10">
        <v>135</v>
      </c>
      <c r="F29" s="10">
        <v>155</v>
      </c>
      <c r="G29" s="10">
        <v>191</v>
      </c>
      <c r="H29" s="10">
        <v>0</v>
      </c>
      <c r="I29" s="10">
        <f t="shared" si="3"/>
        <v>481</v>
      </c>
      <c r="J29" s="10">
        <f t="shared" si="4"/>
        <v>191</v>
      </c>
      <c r="K29" s="10">
        <f t="shared" si="5"/>
        <v>160</v>
      </c>
      <c r="L29" s="9">
        <v>10</v>
      </c>
      <c r="M29" s="12">
        <v>4</v>
      </c>
    </row>
    <row r="30" spans="1:13" outlineLevel="1" x14ac:dyDescent="0.2">
      <c r="A30" s="25" t="s">
        <v>19</v>
      </c>
      <c r="B30" s="9">
        <v>4</v>
      </c>
      <c r="C30" s="9">
        <v>2</v>
      </c>
      <c r="D30" s="10">
        <v>139</v>
      </c>
      <c r="E30" s="10">
        <v>137</v>
      </c>
      <c r="F30" s="10">
        <v>148</v>
      </c>
      <c r="G30" s="10">
        <v>168</v>
      </c>
      <c r="H30" s="10">
        <v>8</v>
      </c>
      <c r="I30" s="10">
        <f t="shared" si="3"/>
        <v>479</v>
      </c>
      <c r="J30" s="10">
        <f t="shared" si="4"/>
        <v>176</v>
      </c>
      <c r="K30" s="10">
        <f t="shared" si="5"/>
        <v>160</v>
      </c>
      <c r="L30" s="9">
        <v>11</v>
      </c>
      <c r="M30" s="12">
        <v>4</v>
      </c>
    </row>
    <row r="31" spans="1:13" ht="13.5" outlineLevel="1" thickBot="1" x14ac:dyDescent="0.25">
      <c r="A31" s="29" t="s">
        <v>15</v>
      </c>
      <c r="B31" s="19">
        <v>6</v>
      </c>
      <c r="C31" s="19">
        <v>1</v>
      </c>
      <c r="D31" s="20">
        <v>139</v>
      </c>
      <c r="E31" s="20">
        <v>141</v>
      </c>
      <c r="F31" s="20">
        <v>167</v>
      </c>
      <c r="G31" s="20">
        <v>145</v>
      </c>
      <c r="H31" s="20">
        <v>8</v>
      </c>
      <c r="I31" s="20">
        <f t="shared" si="3"/>
        <v>477</v>
      </c>
      <c r="J31" s="20">
        <f t="shared" si="4"/>
        <v>175</v>
      </c>
      <c r="K31" s="20">
        <f t="shared" si="5"/>
        <v>159</v>
      </c>
      <c r="L31" s="9">
        <v>12</v>
      </c>
      <c r="M31" s="13">
        <v>1</v>
      </c>
    </row>
    <row r="32" spans="1:13" outlineLevel="1" x14ac:dyDescent="0.2">
      <c r="A32" s="30" t="s">
        <v>24</v>
      </c>
      <c r="B32" s="21">
        <v>1</v>
      </c>
      <c r="C32" s="21">
        <v>2</v>
      </c>
      <c r="D32" s="15">
        <v>112</v>
      </c>
      <c r="E32" s="15">
        <v>122</v>
      </c>
      <c r="F32" s="15">
        <v>157</v>
      </c>
      <c r="G32" s="15">
        <v>123</v>
      </c>
      <c r="H32" s="15">
        <v>8</v>
      </c>
      <c r="I32" s="15">
        <f t="shared" si="3"/>
        <v>426</v>
      </c>
      <c r="J32" s="15">
        <f t="shared" si="4"/>
        <v>165</v>
      </c>
      <c r="K32" s="15">
        <f t="shared" si="5"/>
        <v>142</v>
      </c>
      <c r="L32" s="9">
        <v>13</v>
      </c>
      <c r="M32" s="31">
        <v>0</v>
      </c>
    </row>
    <row r="33" spans="1:13" outlineLevel="1" x14ac:dyDescent="0.2">
      <c r="A33" s="25" t="s">
        <v>22</v>
      </c>
      <c r="B33" s="9">
        <v>1</v>
      </c>
      <c r="C33" s="9">
        <v>3</v>
      </c>
      <c r="D33" s="10">
        <v>119</v>
      </c>
      <c r="E33" s="10">
        <v>134</v>
      </c>
      <c r="F33" s="10">
        <v>120</v>
      </c>
      <c r="G33" s="10">
        <v>101</v>
      </c>
      <c r="H33" s="10">
        <v>8</v>
      </c>
      <c r="I33" s="10">
        <f t="shared" si="3"/>
        <v>397</v>
      </c>
      <c r="J33" s="10">
        <f t="shared" si="4"/>
        <v>142</v>
      </c>
      <c r="K33" s="10">
        <f t="shared" si="5"/>
        <v>132</v>
      </c>
      <c r="L33" s="9">
        <v>14</v>
      </c>
      <c r="M33" s="12">
        <v>0</v>
      </c>
    </row>
    <row r="34" spans="1:13" ht="13.5" outlineLevel="1" thickBot="1" x14ac:dyDescent="0.25">
      <c r="A34" s="62" t="s">
        <v>29</v>
      </c>
      <c r="B34" s="63">
        <v>3</v>
      </c>
      <c r="C34" s="63">
        <v>3</v>
      </c>
      <c r="D34" s="64">
        <v>115</v>
      </c>
      <c r="E34" s="64">
        <v>119</v>
      </c>
      <c r="F34" s="64">
        <v>94</v>
      </c>
      <c r="G34" s="64">
        <v>149</v>
      </c>
      <c r="H34" s="64">
        <v>0</v>
      </c>
      <c r="I34" s="64">
        <f t="shared" si="3"/>
        <v>383</v>
      </c>
      <c r="J34" s="64">
        <f t="shared" si="4"/>
        <v>149</v>
      </c>
      <c r="K34" s="64">
        <f t="shared" si="5"/>
        <v>128</v>
      </c>
      <c r="L34" s="63">
        <v>15</v>
      </c>
      <c r="M34" s="65">
        <v>0</v>
      </c>
    </row>
    <row r="36" spans="1:13" ht="15.75" x14ac:dyDescent="0.25">
      <c r="A36" s="137" t="s">
        <v>37</v>
      </c>
      <c r="B36" s="137"/>
      <c r="C36" s="137"/>
      <c r="D36" s="137"/>
      <c r="E36" s="137"/>
      <c r="F36" s="137"/>
      <c r="G36" s="137"/>
      <c r="H36" s="137"/>
      <c r="I36" s="137"/>
      <c r="J36" s="137"/>
      <c r="K36" s="137"/>
      <c r="L36" s="137"/>
      <c r="M36" s="137"/>
    </row>
    <row r="37" spans="1:13" outlineLevel="1" x14ac:dyDescent="0.2">
      <c r="A37" s="71" t="s">
        <v>6</v>
      </c>
      <c r="B37" s="71" t="s">
        <v>10</v>
      </c>
      <c r="C37" s="71" t="s">
        <v>11</v>
      </c>
      <c r="D37" s="71" t="s">
        <v>3</v>
      </c>
      <c r="E37" s="71" t="s">
        <v>4</v>
      </c>
      <c r="F37" s="71" t="s">
        <v>5</v>
      </c>
      <c r="G37" s="71" t="s">
        <v>13</v>
      </c>
      <c r="H37" s="71" t="s">
        <v>7</v>
      </c>
      <c r="I37" s="71" t="s">
        <v>1</v>
      </c>
      <c r="J37" s="71" t="s">
        <v>12</v>
      </c>
      <c r="K37" s="71" t="s">
        <v>0</v>
      </c>
      <c r="L37" s="71" t="s">
        <v>9</v>
      </c>
      <c r="M37" s="71" t="s">
        <v>14</v>
      </c>
    </row>
    <row r="38" spans="1:13" outlineLevel="1" x14ac:dyDescent="0.2">
      <c r="A38" s="8" t="s">
        <v>23</v>
      </c>
      <c r="B38" s="9">
        <v>6</v>
      </c>
      <c r="C38" s="9">
        <v>3</v>
      </c>
      <c r="D38" s="10">
        <v>144</v>
      </c>
      <c r="E38" s="10">
        <v>211</v>
      </c>
      <c r="F38" s="52">
        <v>212</v>
      </c>
      <c r="G38" s="10">
        <v>176</v>
      </c>
      <c r="H38" s="10">
        <v>0</v>
      </c>
      <c r="I38" s="10">
        <f t="shared" ref="I38:I53" si="6">SUM(D38:G38)+H38*3-MIN(D38:G38)</f>
        <v>599</v>
      </c>
      <c r="J38" s="10">
        <f t="shared" ref="J38:J53" si="7">MAX(D38:G38)+H38</f>
        <v>212</v>
      </c>
      <c r="K38" s="10">
        <f t="shared" ref="K38:K53" si="8">ROUND(I38/3,0)</f>
        <v>200</v>
      </c>
      <c r="L38" s="9">
        <v>1</v>
      </c>
      <c r="M38" s="12">
        <v>25</v>
      </c>
    </row>
    <row r="39" spans="1:13" outlineLevel="1" x14ac:dyDescent="0.2">
      <c r="A39" s="7" t="s">
        <v>22</v>
      </c>
      <c r="B39" s="9">
        <v>2</v>
      </c>
      <c r="C39" s="9">
        <v>2</v>
      </c>
      <c r="D39" s="10">
        <v>166</v>
      </c>
      <c r="E39" s="10">
        <v>143</v>
      </c>
      <c r="F39" s="10">
        <v>166</v>
      </c>
      <c r="G39" s="10">
        <v>192</v>
      </c>
      <c r="H39" s="10">
        <v>8</v>
      </c>
      <c r="I39" s="10">
        <f t="shared" si="6"/>
        <v>548</v>
      </c>
      <c r="J39" s="10">
        <f t="shared" si="7"/>
        <v>200</v>
      </c>
      <c r="K39" s="10">
        <f t="shared" si="8"/>
        <v>183</v>
      </c>
      <c r="L39" s="9">
        <v>2</v>
      </c>
      <c r="M39" s="12">
        <v>22</v>
      </c>
    </row>
    <row r="40" spans="1:13" outlineLevel="1" x14ac:dyDescent="0.2">
      <c r="A40" s="8" t="s">
        <v>25</v>
      </c>
      <c r="B40" s="9">
        <v>3</v>
      </c>
      <c r="C40" s="9">
        <v>2</v>
      </c>
      <c r="D40" s="10">
        <v>209</v>
      </c>
      <c r="E40" s="10">
        <v>176</v>
      </c>
      <c r="F40" s="10">
        <v>136</v>
      </c>
      <c r="G40" s="10">
        <v>163</v>
      </c>
      <c r="H40" s="10">
        <v>0</v>
      </c>
      <c r="I40" s="10">
        <f t="shared" si="6"/>
        <v>548</v>
      </c>
      <c r="J40" s="10">
        <f t="shared" si="7"/>
        <v>209</v>
      </c>
      <c r="K40" s="10">
        <f t="shared" si="8"/>
        <v>183</v>
      </c>
      <c r="L40" s="9">
        <v>3</v>
      </c>
      <c r="M40" s="12">
        <v>22</v>
      </c>
    </row>
    <row r="41" spans="1:13" outlineLevel="1" x14ac:dyDescent="0.2">
      <c r="A41" s="8" t="s">
        <v>15</v>
      </c>
      <c r="B41" s="9">
        <v>6</v>
      </c>
      <c r="C41" s="9">
        <v>1</v>
      </c>
      <c r="D41" s="10">
        <v>140</v>
      </c>
      <c r="E41" s="10">
        <v>175</v>
      </c>
      <c r="F41" s="10">
        <v>187</v>
      </c>
      <c r="G41" s="10">
        <v>160</v>
      </c>
      <c r="H41" s="10">
        <v>8</v>
      </c>
      <c r="I41" s="10">
        <f t="shared" si="6"/>
        <v>546</v>
      </c>
      <c r="J41" s="10">
        <f t="shared" si="7"/>
        <v>195</v>
      </c>
      <c r="K41" s="10">
        <f t="shared" si="8"/>
        <v>182</v>
      </c>
      <c r="L41" s="9">
        <v>4</v>
      </c>
      <c r="M41" s="12">
        <v>16</v>
      </c>
    </row>
    <row r="42" spans="1:13" outlineLevel="1" x14ac:dyDescent="0.2">
      <c r="A42" s="7" t="s">
        <v>19</v>
      </c>
      <c r="B42" s="9">
        <v>1</v>
      </c>
      <c r="C42" s="9">
        <v>1</v>
      </c>
      <c r="D42" s="10">
        <v>139</v>
      </c>
      <c r="E42" s="10">
        <v>176</v>
      </c>
      <c r="F42" s="10">
        <v>153</v>
      </c>
      <c r="G42" s="10">
        <v>188</v>
      </c>
      <c r="H42" s="10">
        <v>8</v>
      </c>
      <c r="I42" s="10">
        <f t="shared" si="6"/>
        <v>541</v>
      </c>
      <c r="J42" s="10">
        <f t="shared" si="7"/>
        <v>196</v>
      </c>
      <c r="K42" s="10">
        <f t="shared" si="8"/>
        <v>180</v>
      </c>
      <c r="L42" s="9">
        <v>5</v>
      </c>
      <c r="M42" s="12">
        <v>14</v>
      </c>
    </row>
    <row r="43" spans="1:13" outlineLevel="1" x14ac:dyDescent="0.2">
      <c r="A43" s="7" t="s">
        <v>18</v>
      </c>
      <c r="B43" s="9">
        <v>5</v>
      </c>
      <c r="C43" s="9">
        <v>3</v>
      </c>
      <c r="D43" s="10">
        <v>159</v>
      </c>
      <c r="E43" s="10">
        <v>167</v>
      </c>
      <c r="F43" s="10">
        <v>191</v>
      </c>
      <c r="G43" s="10">
        <v>180</v>
      </c>
      <c r="H43" s="10">
        <v>0</v>
      </c>
      <c r="I43" s="10">
        <f t="shared" si="6"/>
        <v>538</v>
      </c>
      <c r="J43" s="10">
        <f t="shared" si="7"/>
        <v>191</v>
      </c>
      <c r="K43" s="10">
        <f t="shared" si="8"/>
        <v>179</v>
      </c>
      <c r="L43" s="9">
        <v>6</v>
      </c>
      <c r="M43" s="12">
        <v>12</v>
      </c>
    </row>
    <row r="44" spans="1:13" outlineLevel="1" x14ac:dyDescent="0.2">
      <c r="A44" s="39" t="s">
        <v>26</v>
      </c>
      <c r="B44" s="40">
        <v>2</v>
      </c>
      <c r="C44" s="40">
        <v>1</v>
      </c>
      <c r="D44" s="41">
        <v>146</v>
      </c>
      <c r="E44" s="41">
        <v>155</v>
      </c>
      <c r="F44" s="41">
        <v>177</v>
      </c>
      <c r="G44" s="41">
        <v>171</v>
      </c>
      <c r="H44" s="41">
        <v>8</v>
      </c>
      <c r="I44" s="41">
        <f t="shared" si="6"/>
        <v>527</v>
      </c>
      <c r="J44" s="41">
        <f t="shared" si="7"/>
        <v>185</v>
      </c>
      <c r="K44" s="41">
        <f t="shared" si="8"/>
        <v>176</v>
      </c>
      <c r="L44" s="9">
        <v>7</v>
      </c>
      <c r="M44" s="42">
        <v>10</v>
      </c>
    </row>
    <row r="45" spans="1:13" outlineLevel="1" x14ac:dyDescent="0.2">
      <c r="A45" s="7" t="s">
        <v>17</v>
      </c>
      <c r="B45" s="9">
        <v>3</v>
      </c>
      <c r="C45" s="9">
        <v>3</v>
      </c>
      <c r="D45" s="10">
        <v>135</v>
      </c>
      <c r="E45" s="10">
        <v>181</v>
      </c>
      <c r="F45" s="10">
        <v>166</v>
      </c>
      <c r="G45" s="10">
        <v>149</v>
      </c>
      <c r="H45" s="10">
        <v>8</v>
      </c>
      <c r="I45" s="10">
        <f t="shared" si="6"/>
        <v>520</v>
      </c>
      <c r="J45" s="10">
        <f t="shared" si="7"/>
        <v>189</v>
      </c>
      <c r="K45" s="10">
        <f t="shared" si="8"/>
        <v>173</v>
      </c>
      <c r="L45" s="9">
        <v>8</v>
      </c>
      <c r="M45" s="12">
        <v>8</v>
      </c>
    </row>
    <row r="46" spans="1:13" outlineLevel="1" x14ac:dyDescent="0.2">
      <c r="A46" s="7" t="s">
        <v>35</v>
      </c>
      <c r="B46" s="9">
        <v>1</v>
      </c>
      <c r="C46" s="9">
        <v>3</v>
      </c>
      <c r="D46" s="10">
        <v>205</v>
      </c>
      <c r="E46" s="10">
        <v>153</v>
      </c>
      <c r="F46" s="10">
        <v>157</v>
      </c>
      <c r="G46" s="10">
        <v>141</v>
      </c>
      <c r="H46" s="10">
        <v>0</v>
      </c>
      <c r="I46" s="10">
        <f t="shared" si="6"/>
        <v>515</v>
      </c>
      <c r="J46" s="10">
        <f t="shared" si="7"/>
        <v>205</v>
      </c>
      <c r="K46" s="10">
        <f t="shared" si="8"/>
        <v>172</v>
      </c>
      <c r="L46" s="9">
        <v>9</v>
      </c>
      <c r="M46" s="12">
        <v>6</v>
      </c>
    </row>
    <row r="47" spans="1:13" outlineLevel="1" x14ac:dyDescent="0.2">
      <c r="A47" s="7" t="s">
        <v>16</v>
      </c>
      <c r="B47" s="9">
        <v>3</v>
      </c>
      <c r="C47" s="9">
        <v>1</v>
      </c>
      <c r="D47" s="10">
        <v>147</v>
      </c>
      <c r="E47" s="10">
        <v>180</v>
      </c>
      <c r="F47" s="10">
        <v>147</v>
      </c>
      <c r="G47" s="10">
        <v>164</v>
      </c>
      <c r="H47" s="10">
        <v>0</v>
      </c>
      <c r="I47" s="10">
        <f t="shared" si="6"/>
        <v>491</v>
      </c>
      <c r="J47" s="10">
        <f t="shared" si="7"/>
        <v>180</v>
      </c>
      <c r="K47" s="10">
        <f t="shared" si="8"/>
        <v>164</v>
      </c>
      <c r="L47" s="9">
        <v>10</v>
      </c>
      <c r="M47" s="12">
        <v>4</v>
      </c>
    </row>
    <row r="48" spans="1:13" outlineLevel="1" x14ac:dyDescent="0.2">
      <c r="A48" s="8" t="s">
        <v>27</v>
      </c>
      <c r="B48" s="9">
        <v>1</v>
      </c>
      <c r="C48" s="9">
        <v>2</v>
      </c>
      <c r="D48" s="10">
        <v>148</v>
      </c>
      <c r="E48" s="10">
        <v>168</v>
      </c>
      <c r="F48" s="10">
        <v>161</v>
      </c>
      <c r="G48" s="10">
        <v>158</v>
      </c>
      <c r="H48" s="10">
        <v>0</v>
      </c>
      <c r="I48" s="10">
        <f t="shared" si="6"/>
        <v>487</v>
      </c>
      <c r="J48" s="10">
        <f t="shared" si="7"/>
        <v>168</v>
      </c>
      <c r="K48" s="10">
        <f t="shared" si="8"/>
        <v>162</v>
      </c>
      <c r="L48" s="9">
        <v>11</v>
      </c>
      <c r="M48" s="12">
        <v>2</v>
      </c>
    </row>
    <row r="49" spans="1:13" ht="13.5" outlineLevel="1" thickBot="1" x14ac:dyDescent="0.25">
      <c r="A49" s="18" t="s">
        <v>28</v>
      </c>
      <c r="B49" s="19">
        <v>5</v>
      </c>
      <c r="C49" s="19">
        <v>2</v>
      </c>
      <c r="D49" s="20">
        <v>148</v>
      </c>
      <c r="E49" s="20">
        <v>135</v>
      </c>
      <c r="F49" s="20">
        <v>170</v>
      </c>
      <c r="G49" s="20">
        <v>163</v>
      </c>
      <c r="H49" s="20">
        <v>0</v>
      </c>
      <c r="I49" s="20">
        <f t="shared" si="6"/>
        <v>481</v>
      </c>
      <c r="J49" s="20">
        <f t="shared" si="7"/>
        <v>170</v>
      </c>
      <c r="K49" s="20">
        <f t="shared" si="8"/>
        <v>160</v>
      </c>
      <c r="L49" s="9">
        <v>12</v>
      </c>
      <c r="M49" s="13">
        <v>1</v>
      </c>
    </row>
    <row r="50" spans="1:13" outlineLevel="1" x14ac:dyDescent="0.2">
      <c r="A50" s="37" t="s">
        <v>20</v>
      </c>
      <c r="B50" s="21">
        <v>4</v>
      </c>
      <c r="C50" s="21">
        <v>1</v>
      </c>
      <c r="D50" s="15">
        <v>178</v>
      </c>
      <c r="E50" s="15">
        <v>150</v>
      </c>
      <c r="F50" s="15">
        <v>142</v>
      </c>
      <c r="G50" s="15">
        <v>144</v>
      </c>
      <c r="H50" s="15">
        <v>0</v>
      </c>
      <c r="I50" s="15">
        <f t="shared" si="6"/>
        <v>472</v>
      </c>
      <c r="J50" s="15">
        <f t="shared" si="7"/>
        <v>178</v>
      </c>
      <c r="K50" s="15">
        <f t="shared" si="8"/>
        <v>157</v>
      </c>
      <c r="L50" s="9">
        <v>13</v>
      </c>
      <c r="M50" s="38">
        <v>0</v>
      </c>
    </row>
    <row r="51" spans="1:13" outlineLevel="1" x14ac:dyDescent="0.2">
      <c r="A51" s="8" t="s">
        <v>24</v>
      </c>
      <c r="B51" s="9">
        <v>2</v>
      </c>
      <c r="C51" s="9">
        <v>3</v>
      </c>
      <c r="D51" s="10">
        <v>146</v>
      </c>
      <c r="E51" s="10">
        <v>139</v>
      </c>
      <c r="F51" s="10">
        <v>158</v>
      </c>
      <c r="G51" s="10">
        <v>141</v>
      </c>
      <c r="H51" s="10">
        <v>8</v>
      </c>
      <c r="I51" s="10">
        <f t="shared" si="6"/>
        <v>469</v>
      </c>
      <c r="J51" s="10">
        <f t="shared" si="7"/>
        <v>166</v>
      </c>
      <c r="K51" s="10">
        <f t="shared" si="8"/>
        <v>156</v>
      </c>
      <c r="L51" s="9">
        <v>14</v>
      </c>
      <c r="M51" s="4">
        <v>0</v>
      </c>
    </row>
    <row r="52" spans="1:13" outlineLevel="1" x14ac:dyDescent="0.2">
      <c r="A52" s="61" t="s">
        <v>29</v>
      </c>
      <c r="B52" s="66">
        <v>5</v>
      </c>
      <c r="C52" s="66">
        <v>1</v>
      </c>
      <c r="D52" s="67">
        <v>113</v>
      </c>
      <c r="E52" s="67">
        <v>146</v>
      </c>
      <c r="F52" s="67">
        <v>143</v>
      </c>
      <c r="G52" s="67">
        <v>169</v>
      </c>
      <c r="H52" s="67">
        <v>0</v>
      </c>
      <c r="I52" s="67">
        <f t="shared" si="6"/>
        <v>458</v>
      </c>
      <c r="J52" s="67">
        <f t="shared" si="7"/>
        <v>169</v>
      </c>
      <c r="K52" s="67">
        <f t="shared" si="8"/>
        <v>153</v>
      </c>
      <c r="L52" s="9">
        <v>15</v>
      </c>
      <c r="M52" s="66">
        <v>0</v>
      </c>
    </row>
    <row r="53" spans="1:13" outlineLevel="1" x14ac:dyDescent="0.2">
      <c r="A53" s="8" t="s">
        <v>36</v>
      </c>
      <c r="B53" s="9">
        <v>6</v>
      </c>
      <c r="C53" s="9">
        <v>2</v>
      </c>
      <c r="D53" s="10">
        <v>114</v>
      </c>
      <c r="E53" s="10">
        <v>120</v>
      </c>
      <c r="F53" s="10">
        <v>98</v>
      </c>
      <c r="G53" s="10">
        <v>101</v>
      </c>
      <c r="H53" s="10">
        <v>8</v>
      </c>
      <c r="I53" s="10">
        <f t="shared" si="6"/>
        <v>359</v>
      </c>
      <c r="J53" s="10">
        <f t="shared" si="7"/>
        <v>128</v>
      </c>
      <c r="K53" s="10">
        <f t="shared" si="8"/>
        <v>120</v>
      </c>
      <c r="L53" s="9">
        <v>16</v>
      </c>
      <c r="M53" s="4">
        <v>0</v>
      </c>
    </row>
    <row r="55" spans="1:13" ht="15.75" x14ac:dyDescent="0.25">
      <c r="A55" s="137" t="s">
        <v>40</v>
      </c>
      <c r="B55" s="137"/>
      <c r="C55" s="137"/>
      <c r="D55" s="137"/>
      <c r="E55" s="137"/>
      <c r="F55" s="137"/>
      <c r="G55" s="137"/>
      <c r="H55" s="137"/>
      <c r="I55" s="137"/>
      <c r="J55" s="137"/>
      <c r="K55" s="137"/>
      <c r="L55" s="137"/>
      <c r="M55" s="137"/>
    </row>
    <row r="56" spans="1:13" outlineLevel="1" x14ac:dyDescent="0.2">
      <c r="A56" s="70" t="s">
        <v>6</v>
      </c>
      <c r="B56" s="71" t="s">
        <v>10</v>
      </c>
      <c r="C56" s="71" t="s">
        <v>11</v>
      </c>
      <c r="D56" s="71" t="s">
        <v>3</v>
      </c>
      <c r="E56" s="71" t="s">
        <v>4</v>
      </c>
      <c r="F56" s="71" t="s">
        <v>5</v>
      </c>
      <c r="G56" s="71" t="s">
        <v>13</v>
      </c>
      <c r="H56" s="71" t="s">
        <v>7</v>
      </c>
      <c r="I56" s="71" t="s">
        <v>1</v>
      </c>
      <c r="J56" s="71" t="s">
        <v>12</v>
      </c>
      <c r="K56" s="71" t="s">
        <v>0</v>
      </c>
      <c r="L56" s="71" t="s">
        <v>9</v>
      </c>
      <c r="M56" s="72" t="s">
        <v>14</v>
      </c>
    </row>
    <row r="57" spans="1:13" outlineLevel="1" x14ac:dyDescent="0.2">
      <c r="A57" s="25" t="s">
        <v>30</v>
      </c>
      <c r="B57" s="9">
        <v>4</v>
      </c>
      <c r="C57" s="9">
        <v>1</v>
      </c>
      <c r="D57" s="2">
        <v>190</v>
      </c>
      <c r="E57" s="2">
        <v>169</v>
      </c>
      <c r="F57" s="51">
        <v>233</v>
      </c>
      <c r="G57" s="2">
        <v>203</v>
      </c>
      <c r="H57" s="2">
        <v>0</v>
      </c>
      <c r="I57" s="2">
        <v>626</v>
      </c>
      <c r="J57" s="2">
        <v>233</v>
      </c>
      <c r="K57" s="2">
        <v>209</v>
      </c>
      <c r="L57" s="2">
        <v>1</v>
      </c>
      <c r="M57" s="46">
        <v>25</v>
      </c>
    </row>
    <row r="58" spans="1:13" outlineLevel="1" x14ac:dyDescent="0.2">
      <c r="A58" s="11" t="s">
        <v>24</v>
      </c>
      <c r="B58" s="9">
        <v>4</v>
      </c>
      <c r="C58" s="9">
        <v>2</v>
      </c>
      <c r="D58" s="2">
        <v>211</v>
      </c>
      <c r="E58" s="2">
        <v>137</v>
      </c>
      <c r="F58" s="2">
        <v>169</v>
      </c>
      <c r="G58" s="2">
        <v>183</v>
      </c>
      <c r="H58" s="2">
        <v>8</v>
      </c>
      <c r="I58" s="2">
        <v>587</v>
      </c>
      <c r="J58" s="2">
        <v>219</v>
      </c>
      <c r="K58" s="2">
        <v>196</v>
      </c>
      <c r="L58" s="2">
        <v>2</v>
      </c>
      <c r="M58" s="46">
        <v>22</v>
      </c>
    </row>
    <row r="59" spans="1:13" outlineLevel="1" x14ac:dyDescent="0.2">
      <c r="A59" s="11" t="s">
        <v>32</v>
      </c>
      <c r="B59" s="9">
        <v>5</v>
      </c>
      <c r="C59" s="9">
        <v>1</v>
      </c>
      <c r="D59" s="2">
        <v>175</v>
      </c>
      <c r="E59" s="2">
        <v>147</v>
      </c>
      <c r="F59" s="2">
        <v>179</v>
      </c>
      <c r="G59" s="2">
        <v>194</v>
      </c>
      <c r="H59" s="2">
        <v>8</v>
      </c>
      <c r="I59" s="2">
        <v>572</v>
      </c>
      <c r="J59" s="2">
        <v>202</v>
      </c>
      <c r="K59" s="2">
        <v>191</v>
      </c>
      <c r="L59" s="2">
        <v>3</v>
      </c>
      <c r="M59" s="46">
        <v>19</v>
      </c>
    </row>
    <row r="60" spans="1:13" outlineLevel="1" x14ac:dyDescent="0.2">
      <c r="A60" s="11" t="s">
        <v>27</v>
      </c>
      <c r="B60" s="9">
        <v>2</v>
      </c>
      <c r="C60" s="9">
        <v>1</v>
      </c>
      <c r="D60" s="2">
        <v>181</v>
      </c>
      <c r="E60" s="2">
        <v>198</v>
      </c>
      <c r="F60" s="2">
        <v>180</v>
      </c>
      <c r="G60" s="2">
        <v>195</v>
      </c>
      <c r="H60" s="2">
        <v>0</v>
      </c>
      <c r="I60" s="2">
        <v>574</v>
      </c>
      <c r="J60" s="2">
        <v>198</v>
      </c>
      <c r="K60" s="2">
        <v>191</v>
      </c>
      <c r="L60" s="2">
        <v>3</v>
      </c>
      <c r="M60" s="46">
        <v>19</v>
      </c>
    </row>
    <row r="61" spans="1:13" outlineLevel="1" x14ac:dyDescent="0.2">
      <c r="A61" s="25" t="s">
        <v>18</v>
      </c>
      <c r="B61" s="9">
        <v>5</v>
      </c>
      <c r="C61" s="9">
        <v>2</v>
      </c>
      <c r="D61" s="2">
        <v>178</v>
      </c>
      <c r="E61" s="2">
        <v>199</v>
      </c>
      <c r="F61" s="2">
        <v>176</v>
      </c>
      <c r="G61" s="2">
        <v>194</v>
      </c>
      <c r="H61" s="2">
        <v>0</v>
      </c>
      <c r="I61" s="2">
        <v>571</v>
      </c>
      <c r="J61" s="2">
        <v>199</v>
      </c>
      <c r="K61" s="2">
        <v>190</v>
      </c>
      <c r="L61" s="2">
        <v>5</v>
      </c>
      <c r="M61" s="46">
        <v>14</v>
      </c>
    </row>
    <row r="62" spans="1:13" outlineLevel="1" x14ac:dyDescent="0.2">
      <c r="A62" s="11" t="s">
        <v>15</v>
      </c>
      <c r="B62" s="9">
        <v>6</v>
      </c>
      <c r="C62" s="9">
        <v>1</v>
      </c>
      <c r="D62" s="2">
        <v>186</v>
      </c>
      <c r="E62" s="2">
        <v>180</v>
      </c>
      <c r="F62" s="2">
        <v>161</v>
      </c>
      <c r="G62" s="2">
        <v>112</v>
      </c>
      <c r="H62" s="2">
        <v>8</v>
      </c>
      <c r="I62" s="2">
        <v>551</v>
      </c>
      <c r="J62" s="2">
        <v>194</v>
      </c>
      <c r="K62" s="2">
        <v>184</v>
      </c>
      <c r="L62" s="2">
        <v>6</v>
      </c>
      <c r="M62" s="46">
        <v>12</v>
      </c>
    </row>
    <row r="63" spans="1:13" outlineLevel="1" x14ac:dyDescent="0.2">
      <c r="A63" s="26" t="s">
        <v>26</v>
      </c>
      <c r="B63" s="23">
        <v>2</v>
      </c>
      <c r="C63" s="23">
        <v>2</v>
      </c>
      <c r="D63" s="49">
        <v>149</v>
      </c>
      <c r="E63" s="49">
        <v>162</v>
      </c>
      <c r="F63" s="49">
        <v>170</v>
      </c>
      <c r="G63" s="49">
        <v>192</v>
      </c>
      <c r="H63" s="49">
        <v>8</v>
      </c>
      <c r="I63" s="49">
        <v>548</v>
      </c>
      <c r="J63" s="49">
        <v>200</v>
      </c>
      <c r="K63" s="49">
        <v>183</v>
      </c>
      <c r="L63" s="49">
        <v>7</v>
      </c>
      <c r="M63" s="50">
        <v>10</v>
      </c>
    </row>
    <row r="64" spans="1:13" outlineLevel="1" x14ac:dyDescent="0.2">
      <c r="A64" s="25" t="s">
        <v>20</v>
      </c>
      <c r="B64" s="9">
        <v>6</v>
      </c>
      <c r="C64" s="9">
        <v>2</v>
      </c>
      <c r="D64" s="2">
        <v>158</v>
      </c>
      <c r="E64" s="2">
        <v>185</v>
      </c>
      <c r="F64" s="2">
        <v>123</v>
      </c>
      <c r="G64" s="2">
        <v>188</v>
      </c>
      <c r="H64" s="2">
        <v>0</v>
      </c>
      <c r="I64" s="2">
        <v>531</v>
      </c>
      <c r="J64" s="2">
        <v>188</v>
      </c>
      <c r="K64" s="2">
        <v>177</v>
      </c>
      <c r="L64" s="2">
        <v>8</v>
      </c>
      <c r="M64" s="46">
        <v>8</v>
      </c>
    </row>
    <row r="65" spans="1:13" outlineLevel="1" x14ac:dyDescent="0.2">
      <c r="A65" s="11" t="s">
        <v>25</v>
      </c>
      <c r="B65" s="9">
        <v>1</v>
      </c>
      <c r="C65" s="9">
        <v>2</v>
      </c>
      <c r="D65" s="2">
        <v>144</v>
      </c>
      <c r="E65" s="2">
        <v>181</v>
      </c>
      <c r="F65" s="2">
        <v>165</v>
      </c>
      <c r="G65" s="2">
        <v>185</v>
      </c>
      <c r="H65" s="2">
        <v>0</v>
      </c>
      <c r="I65" s="2">
        <v>531</v>
      </c>
      <c r="J65" s="2">
        <v>185</v>
      </c>
      <c r="K65" s="2">
        <v>177</v>
      </c>
      <c r="L65" s="2">
        <v>8</v>
      </c>
      <c r="M65" s="46">
        <v>8</v>
      </c>
    </row>
    <row r="66" spans="1:13" outlineLevel="1" x14ac:dyDescent="0.2">
      <c r="A66" s="11" t="s">
        <v>28</v>
      </c>
      <c r="B66" s="9">
        <v>3</v>
      </c>
      <c r="C66" s="9">
        <v>2</v>
      </c>
      <c r="D66" s="2">
        <v>151</v>
      </c>
      <c r="E66" s="2">
        <v>146</v>
      </c>
      <c r="F66" s="2">
        <v>183</v>
      </c>
      <c r="G66" s="2">
        <v>188</v>
      </c>
      <c r="H66" s="2">
        <v>0</v>
      </c>
      <c r="I66" s="2">
        <v>522</v>
      </c>
      <c r="J66" s="2">
        <v>188</v>
      </c>
      <c r="K66" s="2">
        <v>174</v>
      </c>
      <c r="L66" s="2">
        <v>10</v>
      </c>
      <c r="M66" s="46">
        <v>4</v>
      </c>
    </row>
    <row r="67" spans="1:13" outlineLevel="1" x14ac:dyDescent="0.2">
      <c r="A67" s="11" t="s">
        <v>23</v>
      </c>
      <c r="B67" s="9">
        <v>3</v>
      </c>
      <c r="C67" s="9">
        <v>1</v>
      </c>
      <c r="D67" s="2">
        <v>141</v>
      </c>
      <c r="E67" s="2">
        <v>193</v>
      </c>
      <c r="F67" s="2">
        <v>170</v>
      </c>
      <c r="G67" s="2">
        <v>160</v>
      </c>
      <c r="H67" s="2">
        <v>0</v>
      </c>
      <c r="I67" s="2">
        <v>523</v>
      </c>
      <c r="J67" s="2">
        <v>193</v>
      </c>
      <c r="K67" s="2">
        <v>174</v>
      </c>
      <c r="L67" s="2">
        <v>10</v>
      </c>
      <c r="M67" s="46">
        <v>4</v>
      </c>
    </row>
    <row r="68" spans="1:13" ht="13.5" outlineLevel="1" thickBot="1" x14ac:dyDescent="0.25">
      <c r="A68" s="28" t="s">
        <v>16</v>
      </c>
      <c r="B68" s="19">
        <v>1</v>
      </c>
      <c r="C68" s="19">
        <v>1</v>
      </c>
      <c r="D68" s="47">
        <v>176</v>
      </c>
      <c r="E68" s="47">
        <v>140</v>
      </c>
      <c r="F68" s="47">
        <v>151</v>
      </c>
      <c r="G68" s="47">
        <v>136</v>
      </c>
      <c r="H68" s="47">
        <v>0</v>
      </c>
      <c r="I68" s="47">
        <v>467</v>
      </c>
      <c r="J68" s="47">
        <v>176</v>
      </c>
      <c r="K68" s="47">
        <v>156</v>
      </c>
      <c r="L68" s="47">
        <v>12</v>
      </c>
      <c r="M68" s="48">
        <v>1</v>
      </c>
    </row>
    <row r="69" spans="1:13" outlineLevel="1" x14ac:dyDescent="0.2">
      <c r="A69" s="44" t="s">
        <v>39</v>
      </c>
      <c r="B69" s="21">
        <v>2</v>
      </c>
      <c r="C69" s="21">
        <v>3</v>
      </c>
      <c r="D69" s="45">
        <v>135</v>
      </c>
      <c r="E69" s="45">
        <v>134</v>
      </c>
      <c r="F69" s="45">
        <v>162</v>
      </c>
      <c r="G69" s="45">
        <v>168</v>
      </c>
      <c r="H69" s="45">
        <v>0</v>
      </c>
      <c r="I69" s="45">
        <v>465</v>
      </c>
      <c r="J69" s="45">
        <v>168</v>
      </c>
      <c r="K69" s="45">
        <v>155</v>
      </c>
      <c r="L69" s="45">
        <v>13</v>
      </c>
      <c r="M69" s="45">
        <v>0</v>
      </c>
    </row>
    <row r="70" spans="1:13" outlineLevel="1" x14ac:dyDescent="0.2">
      <c r="A70" s="61" t="s">
        <v>29</v>
      </c>
      <c r="B70" s="66">
        <v>6</v>
      </c>
      <c r="C70" s="66">
        <v>3</v>
      </c>
      <c r="D70" s="68">
        <v>137</v>
      </c>
      <c r="E70" s="68">
        <v>126</v>
      </c>
      <c r="F70" s="68">
        <v>140</v>
      </c>
      <c r="G70" s="68">
        <v>143</v>
      </c>
      <c r="H70" s="68">
        <v>0</v>
      </c>
      <c r="I70" s="68">
        <v>420</v>
      </c>
      <c r="J70" s="68">
        <v>143</v>
      </c>
      <c r="K70" s="68">
        <v>140</v>
      </c>
      <c r="L70" s="68">
        <v>14</v>
      </c>
      <c r="M70" s="68">
        <v>0</v>
      </c>
    </row>
    <row r="72" spans="1:13" ht="15.75" x14ac:dyDescent="0.25">
      <c r="A72" s="137" t="s">
        <v>42</v>
      </c>
      <c r="B72" s="137"/>
      <c r="C72" s="137"/>
      <c r="D72" s="137"/>
      <c r="E72" s="137"/>
      <c r="F72" s="137"/>
      <c r="G72" s="137"/>
      <c r="H72" s="137"/>
      <c r="I72" s="137"/>
      <c r="J72" s="137"/>
      <c r="K72" s="137"/>
      <c r="L72" s="137"/>
      <c r="M72" s="137"/>
    </row>
    <row r="73" spans="1:13" outlineLevel="1" x14ac:dyDescent="0.2">
      <c r="A73" s="70" t="s">
        <v>6</v>
      </c>
      <c r="B73" s="71" t="s">
        <v>10</v>
      </c>
      <c r="C73" s="71" t="s">
        <v>11</v>
      </c>
      <c r="D73" s="71" t="s">
        <v>3</v>
      </c>
      <c r="E73" s="71" t="s">
        <v>4</v>
      </c>
      <c r="F73" s="71" t="s">
        <v>5</v>
      </c>
      <c r="G73" s="71" t="s">
        <v>13</v>
      </c>
      <c r="H73" s="71" t="s">
        <v>7</v>
      </c>
      <c r="I73" s="71" t="s">
        <v>1</v>
      </c>
      <c r="J73" s="71" t="s">
        <v>12</v>
      </c>
      <c r="K73" s="71" t="s">
        <v>0</v>
      </c>
      <c r="L73" s="71" t="s">
        <v>9</v>
      </c>
      <c r="M73" s="72" t="s">
        <v>14</v>
      </c>
    </row>
    <row r="74" spans="1:13" outlineLevel="1" x14ac:dyDescent="0.2">
      <c r="A74" s="7" t="s">
        <v>18</v>
      </c>
      <c r="B74" s="9">
        <v>5</v>
      </c>
      <c r="C74" s="9">
        <v>2</v>
      </c>
      <c r="D74" s="10">
        <v>168</v>
      </c>
      <c r="E74" s="10">
        <v>224</v>
      </c>
      <c r="F74" s="10">
        <v>192</v>
      </c>
      <c r="G74" s="10">
        <v>225</v>
      </c>
      <c r="H74" s="10">
        <v>0</v>
      </c>
      <c r="I74" s="10">
        <f t="shared" ref="I74:I83" si="9">SUM(D74:G74)+H74*3-MIN(D74:G74)</f>
        <v>641</v>
      </c>
      <c r="J74" s="10">
        <f t="shared" ref="J74:J83" si="10">MAX(D74:G74)+H74</f>
        <v>225</v>
      </c>
      <c r="K74" s="10">
        <f t="shared" ref="K74:K83" si="11">ROUND(I74/3,0)</f>
        <v>214</v>
      </c>
      <c r="L74" s="9">
        <v>1</v>
      </c>
      <c r="M74" s="12">
        <v>25</v>
      </c>
    </row>
    <row r="75" spans="1:13" outlineLevel="1" x14ac:dyDescent="0.2">
      <c r="A75" s="7" t="s">
        <v>17</v>
      </c>
      <c r="B75" s="9">
        <v>4</v>
      </c>
      <c r="C75" s="9">
        <v>2</v>
      </c>
      <c r="D75" s="10">
        <v>120</v>
      </c>
      <c r="E75" s="10">
        <v>161</v>
      </c>
      <c r="F75" s="52">
        <v>233</v>
      </c>
      <c r="G75" s="10">
        <v>165</v>
      </c>
      <c r="H75" s="10">
        <v>8</v>
      </c>
      <c r="I75" s="10">
        <f t="shared" si="9"/>
        <v>583</v>
      </c>
      <c r="J75" s="10">
        <f t="shared" si="10"/>
        <v>241</v>
      </c>
      <c r="K75" s="10">
        <f t="shared" si="11"/>
        <v>194</v>
      </c>
      <c r="L75" s="9">
        <v>2</v>
      </c>
      <c r="M75" s="12">
        <v>22</v>
      </c>
    </row>
    <row r="76" spans="1:13" outlineLevel="1" x14ac:dyDescent="0.2">
      <c r="A76" s="8" t="s">
        <v>32</v>
      </c>
      <c r="B76" s="9">
        <v>4</v>
      </c>
      <c r="C76" s="9">
        <v>1</v>
      </c>
      <c r="D76" s="10">
        <v>176</v>
      </c>
      <c r="E76" s="10">
        <v>159</v>
      </c>
      <c r="F76" s="10">
        <v>166</v>
      </c>
      <c r="G76" s="10">
        <v>211</v>
      </c>
      <c r="H76" s="10">
        <v>8</v>
      </c>
      <c r="I76" s="10">
        <f t="shared" si="9"/>
        <v>577</v>
      </c>
      <c r="J76" s="10">
        <f t="shared" si="10"/>
        <v>219</v>
      </c>
      <c r="K76" s="10">
        <f t="shared" si="11"/>
        <v>192</v>
      </c>
      <c r="L76" s="9">
        <v>3</v>
      </c>
      <c r="M76" s="12">
        <v>19</v>
      </c>
    </row>
    <row r="77" spans="1:13" outlineLevel="1" x14ac:dyDescent="0.2">
      <c r="A77" s="7" t="s">
        <v>16</v>
      </c>
      <c r="B77" s="9">
        <v>3</v>
      </c>
      <c r="C77" s="9">
        <v>1</v>
      </c>
      <c r="D77" s="10">
        <v>201</v>
      </c>
      <c r="E77" s="10">
        <v>169</v>
      </c>
      <c r="F77" s="10">
        <v>188</v>
      </c>
      <c r="G77" s="10">
        <v>175</v>
      </c>
      <c r="H77" s="10">
        <v>0</v>
      </c>
      <c r="I77" s="10">
        <f t="shared" si="9"/>
        <v>564</v>
      </c>
      <c r="J77" s="10">
        <f t="shared" si="10"/>
        <v>201</v>
      </c>
      <c r="K77" s="10">
        <f t="shared" si="11"/>
        <v>188</v>
      </c>
      <c r="L77" s="9">
        <v>4</v>
      </c>
      <c r="M77" s="12">
        <v>16</v>
      </c>
    </row>
    <row r="78" spans="1:13" outlineLevel="1" x14ac:dyDescent="0.2">
      <c r="A78" s="7" t="s">
        <v>19</v>
      </c>
      <c r="B78" s="9">
        <v>6</v>
      </c>
      <c r="C78" s="9">
        <v>1</v>
      </c>
      <c r="D78" s="10">
        <v>149</v>
      </c>
      <c r="E78" s="10">
        <v>214</v>
      </c>
      <c r="F78" s="10">
        <v>168</v>
      </c>
      <c r="G78" s="10">
        <v>132</v>
      </c>
      <c r="H78" s="10">
        <v>8</v>
      </c>
      <c r="I78" s="10">
        <f t="shared" si="9"/>
        <v>555</v>
      </c>
      <c r="J78" s="10">
        <f t="shared" si="10"/>
        <v>222</v>
      </c>
      <c r="K78" s="10">
        <f t="shared" si="11"/>
        <v>185</v>
      </c>
      <c r="L78" s="9">
        <v>5</v>
      </c>
      <c r="M78" s="12">
        <v>14</v>
      </c>
    </row>
    <row r="79" spans="1:13" outlineLevel="1" x14ac:dyDescent="0.2">
      <c r="A79" s="8" t="s">
        <v>23</v>
      </c>
      <c r="B79" s="9">
        <v>6</v>
      </c>
      <c r="C79" s="9">
        <v>2</v>
      </c>
      <c r="D79" s="10">
        <v>168</v>
      </c>
      <c r="E79" s="10">
        <v>182</v>
      </c>
      <c r="F79" s="10">
        <v>187</v>
      </c>
      <c r="G79" s="10">
        <v>183</v>
      </c>
      <c r="H79" s="10">
        <v>0</v>
      </c>
      <c r="I79" s="10">
        <f t="shared" si="9"/>
        <v>552</v>
      </c>
      <c r="J79" s="10">
        <f t="shared" si="10"/>
        <v>187</v>
      </c>
      <c r="K79" s="10">
        <f t="shared" si="11"/>
        <v>184</v>
      </c>
      <c r="L79" s="9">
        <v>6</v>
      </c>
      <c r="M79" s="12">
        <v>12</v>
      </c>
    </row>
    <row r="80" spans="1:13" outlineLevel="1" x14ac:dyDescent="0.2">
      <c r="A80" s="8" t="s">
        <v>25</v>
      </c>
      <c r="B80" s="9">
        <v>1</v>
      </c>
      <c r="C80" s="9">
        <v>1</v>
      </c>
      <c r="D80" s="10">
        <v>177</v>
      </c>
      <c r="E80" s="10">
        <v>168</v>
      </c>
      <c r="F80" s="10">
        <v>170</v>
      </c>
      <c r="G80" s="10">
        <v>172</v>
      </c>
      <c r="H80" s="10">
        <v>0</v>
      </c>
      <c r="I80" s="10">
        <f t="shared" si="9"/>
        <v>519</v>
      </c>
      <c r="J80" s="10">
        <f t="shared" si="10"/>
        <v>177</v>
      </c>
      <c r="K80" s="10">
        <f t="shared" si="11"/>
        <v>173</v>
      </c>
      <c r="L80" s="9">
        <v>7</v>
      </c>
      <c r="M80" s="12">
        <v>10</v>
      </c>
    </row>
    <row r="81" spans="1:13" outlineLevel="1" x14ac:dyDescent="0.2">
      <c r="A81" s="61" t="s">
        <v>29</v>
      </c>
      <c r="B81" s="66">
        <v>5</v>
      </c>
      <c r="C81" s="66">
        <v>1</v>
      </c>
      <c r="D81" s="67">
        <v>163</v>
      </c>
      <c r="E81" s="67">
        <v>148</v>
      </c>
      <c r="F81" s="67">
        <v>157</v>
      </c>
      <c r="G81" s="67">
        <v>193</v>
      </c>
      <c r="H81" s="67">
        <v>0</v>
      </c>
      <c r="I81" s="67">
        <f t="shared" si="9"/>
        <v>513</v>
      </c>
      <c r="J81" s="67">
        <f t="shared" si="10"/>
        <v>193</v>
      </c>
      <c r="K81" s="67">
        <f t="shared" si="11"/>
        <v>171</v>
      </c>
      <c r="L81" s="66">
        <v>8</v>
      </c>
      <c r="M81" s="69">
        <v>8</v>
      </c>
    </row>
    <row r="82" spans="1:13" outlineLevel="1" x14ac:dyDescent="0.2">
      <c r="A82" s="8" t="s">
        <v>28</v>
      </c>
      <c r="B82" s="9">
        <v>3</v>
      </c>
      <c r="C82" s="9">
        <v>2</v>
      </c>
      <c r="D82" s="10">
        <v>133</v>
      </c>
      <c r="E82" s="10">
        <v>187</v>
      </c>
      <c r="F82" s="10">
        <v>126</v>
      </c>
      <c r="G82" s="10">
        <v>180</v>
      </c>
      <c r="H82" s="10">
        <v>0</v>
      </c>
      <c r="I82" s="10">
        <f t="shared" si="9"/>
        <v>500</v>
      </c>
      <c r="J82" s="10">
        <f t="shared" si="10"/>
        <v>187</v>
      </c>
      <c r="K82" s="10">
        <f t="shared" si="11"/>
        <v>167</v>
      </c>
      <c r="L82" s="9">
        <v>9</v>
      </c>
      <c r="M82" s="12">
        <v>6</v>
      </c>
    </row>
    <row r="83" spans="1:13" outlineLevel="1" x14ac:dyDescent="0.2">
      <c r="A83" s="55" t="s">
        <v>26</v>
      </c>
      <c r="B83" s="23">
        <v>1</v>
      </c>
      <c r="C83" s="23">
        <v>2</v>
      </c>
      <c r="D83" s="24">
        <v>145</v>
      </c>
      <c r="E83" s="24">
        <v>165</v>
      </c>
      <c r="F83" s="24">
        <v>149</v>
      </c>
      <c r="G83" s="24">
        <v>141</v>
      </c>
      <c r="H83" s="24">
        <v>8</v>
      </c>
      <c r="I83" s="24">
        <f t="shared" si="9"/>
        <v>483</v>
      </c>
      <c r="J83" s="24">
        <f t="shared" si="10"/>
        <v>173</v>
      </c>
      <c r="K83" s="24">
        <f t="shared" si="11"/>
        <v>161</v>
      </c>
      <c r="L83" s="23">
        <v>10</v>
      </c>
      <c r="M83" s="27">
        <v>4</v>
      </c>
    </row>
    <row r="85" spans="1:13" ht="15.75" x14ac:dyDescent="0.25">
      <c r="A85" s="137" t="s">
        <v>43</v>
      </c>
      <c r="B85" s="137"/>
      <c r="C85" s="137"/>
      <c r="D85" s="137"/>
      <c r="E85" s="137"/>
      <c r="F85" s="137"/>
      <c r="G85" s="137"/>
      <c r="H85" s="137"/>
      <c r="I85" s="137"/>
      <c r="J85" s="137"/>
      <c r="K85" s="137"/>
      <c r="L85" s="137"/>
      <c r="M85" s="137"/>
    </row>
    <row r="86" spans="1:13" s="22" customFormat="1" ht="12" outlineLevel="1" x14ac:dyDescent="0.2">
      <c r="A86" s="73" t="s">
        <v>6</v>
      </c>
      <c r="B86" s="73" t="s">
        <v>10</v>
      </c>
      <c r="C86" s="73" t="s">
        <v>11</v>
      </c>
      <c r="D86" s="73" t="s">
        <v>3</v>
      </c>
      <c r="E86" s="73" t="s">
        <v>4</v>
      </c>
      <c r="F86" s="73" t="s">
        <v>5</v>
      </c>
      <c r="G86" s="73" t="s">
        <v>13</v>
      </c>
      <c r="H86" s="73" t="s">
        <v>7</v>
      </c>
      <c r="I86" s="73" t="s">
        <v>1</v>
      </c>
      <c r="J86" s="73" t="s">
        <v>12</v>
      </c>
      <c r="K86" s="73" t="s">
        <v>0</v>
      </c>
      <c r="L86" s="73" t="s">
        <v>9</v>
      </c>
      <c r="M86" s="73" t="s">
        <v>14</v>
      </c>
    </row>
    <row r="87" spans="1:13" outlineLevel="1" x14ac:dyDescent="0.2">
      <c r="A87" s="8" t="s">
        <v>15</v>
      </c>
      <c r="B87" s="9">
        <v>2</v>
      </c>
      <c r="C87" s="9">
        <v>2</v>
      </c>
      <c r="D87" s="10">
        <v>171</v>
      </c>
      <c r="E87" s="10">
        <v>200</v>
      </c>
      <c r="F87" s="10">
        <v>185</v>
      </c>
      <c r="G87" s="52">
        <v>204</v>
      </c>
      <c r="H87" s="10">
        <v>8</v>
      </c>
      <c r="I87" s="10">
        <f t="shared" ref="I87:I96" si="12">SUM(D87:G87)+H87*3-MIN(D87:G87)</f>
        <v>613</v>
      </c>
      <c r="J87" s="10">
        <f t="shared" ref="J87:J96" si="13">MAX(D87:G87)+H87</f>
        <v>212</v>
      </c>
      <c r="K87" s="10">
        <f t="shared" ref="K87:K96" si="14">ROUND(I87/3,0)</f>
        <v>204</v>
      </c>
      <c r="L87" s="9">
        <v>1</v>
      </c>
      <c r="M87" s="12">
        <v>25</v>
      </c>
    </row>
    <row r="88" spans="1:13" outlineLevel="1" x14ac:dyDescent="0.2">
      <c r="A88" s="8" t="s">
        <v>23</v>
      </c>
      <c r="B88" s="9">
        <v>6</v>
      </c>
      <c r="C88" s="9">
        <v>1</v>
      </c>
      <c r="D88" s="10">
        <v>168</v>
      </c>
      <c r="E88" s="10">
        <v>184</v>
      </c>
      <c r="F88" s="10">
        <v>203</v>
      </c>
      <c r="G88" s="10">
        <v>181</v>
      </c>
      <c r="H88" s="10">
        <v>0</v>
      </c>
      <c r="I88" s="10">
        <f t="shared" si="12"/>
        <v>568</v>
      </c>
      <c r="J88" s="10">
        <f t="shared" si="13"/>
        <v>203</v>
      </c>
      <c r="K88" s="10">
        <f t="shared" si="14"/>
        <v>189</v>
      </c>
      <c r="L88" s="9">
        <v>2</v>
      </c>
      <c r="M88" s="12">
        <v>22</v>
      </c>
    </row>
    <row r="89" spans="1:13" outlineLevel="1" x14ac:dyDescent="0.2">
      <c r="A89" s="8" t="s">
        <v>27</v>
      </c>
      <c r="B89" s="9">
        <v>3</v>
      </c>
      <c r="C89" s="9">
        <v>1</v>
      </c>
      <c r="D89" s="10">
        <v>189</v>
      </c>
      <c r="E89" s="10">
        <v>181</v>
      </c>
      <c r="F89" s="10">
        <v>148</v>
      </c>
      <c r="G89" s="10">
        <v>194</v>
      </c>
      <c r="H89" s="10">
        <v>0</v>
      </c>
      <c r="I89" s="10">
        <f t="shared" si="12"/>
        <v>564</v>
      </c>
      <c r="J89" s="10">
        <f t="shared" si="13"/>
        <v>194</v>
      </c>
      <c r="K89" s="10">
        <f t="shared" si="14"/>
        <v>188</v>
      </c>
      <c r="L89" s="9">
        <v>3</v>
      </c>
      <c r="M89" s="12">
        <v>19</v>
      </c>
    </row>
    <row r="90" spans="1:13" outlineLevel="1" x14ac:dyDescent="0.2">
      <c r="A90" s="7" t="s">
        <v>18</v>
      </c>
      <c r="B90" s="9">
        <v>6</v>
      </c>
      <c r="C90" s="9">
        <v>2</v>
      </c>
      <c r="D90" s="10">
        <v>179</v>
      </c>
      <c r="E90" s="10">
        <v>173</v>
      </c>
      <c r="F90" s="10">
        <v>171</v>
      </c>
      <c r="G90" s="10">
        <v>197</v>
      </c>
      <c r="H90" s="10">
        <v>0</v>
      </c>
      <c r="I90" s="10">
        <f t="shared" si="12"/>
        <v>549</v>
      </c>
      <c r="J90" s="10">
        <f t="shared" si="13"/>
        <v>197</v>
      </c>
      <c r="K90" s="10">
        <f t="shared" si="14"/>
        <v>183</v>
      </c>
      <c r="L90" s="9">
        <v>4</v>
      </c>
      <c r="M90" s="12">
        <v>16</v>
      </c>
    </row>
    <row r="91" spans="1:13" outlineLevel="1" x14ac:dyDescent="0.2">
      <c r="A91" s="7" t="s">
        <v>19</v>
      </c>
      <c r="B91" s="9">
        <v>2</v>
      </c>
      <c r="C91" s="9">
        <v>1</v>
      </c>
      <c r="D91" s="10">
        <v>186</v>
      </c>
      <c r="E91" s="10">
        <v>139</v>
      </c>
      <c r="F91" s="10">
        <v>164</v>
      </c>
      <c r="G91" s="10">
        <v>166</v>
      </c>
      <c r="H91" s="10">
        <v>8</v>
      </c>
      <c r="I91" s="10">
        <f t="shared" si="12"/>
        <v>540</v>
      </c>
      <c r="J91" s="10">
        <f t="shared" si="13"/>
        <v>194</v>
      </c>
      <c r="K91" s="10">
        <f t="shared" si="14"/>
        <v>180</v>
      </c>
      <c r="L91" s="9">
        <v>5</v>
      </c>
      <c r="M91" s="12">
        <v>14</v>
      </c>
    </row>
    <row r="92" spans="1:13" outlineLevel="1" x14ac:dyDescent="0.2">
      <c r="A92" s="7" t="s">
        <v>22</v>
      </c>
      <c r="B92" s="9">
        <v>1</v>
      </c>
      <c r="C92" s="9">
        <v>1</v>
      </c>
      <c r="D92" s="10">
        <v>170</v>
      </c>
      <c r="E92" s="10">
        <v>170</v>
      </c>
      <c r="F92" s="10">
        <v>145</v>
      </c>
      <c r="G92" s="10">
        <v>149</v>
      </c>
      <c r="H92" s="10">
        <v>8</v>
      </c>
      <c r="I92" s="10">
        <f t="shared" si="12"/>
        <v>513</v>
      </c>
      <c r="J92" s="10">
        <f t="shared" si="13"/>
        <v>178</v>
      </c>
      <c r="K92" s="10">
        <f t="shared" si="14"/>
        <v>171</v>
      </c>
      <c r="L92" s="9">
        <v>6</v>
      </c>
      <c r="M92" s="12">
        <v>12</v>
      </c>
    </row>
    <row r="93" spans="1:13" outlineLevel="1" x14ac:dyDescent="0.2">
      <c r="A93" s="8" t="s">
        <v>28</v>
      </c>
      <c r="B93" s="9">
        <v>5</v>
      </c>
      <c r="C93" s="9">
        <v>1</v>
      </c>
      <c r="D93" s="10">
        <v>146</v>
      </c>
      <c r="E93" s="10">
        <v>206</v>
      </c>
      <c r="F93" s="10">
        <v>136</v>
      </c>
      <c r="G93" s="10">
        <v>141</v>
      </c>
      <c r="H93" s="10">
        <v>0</v>
      </c>
      <c r="I93" s="10">
        <f t="shared" si="12"/>
        <v>493</v>
      </c>
      <c r="J93" s="10">
        <f t="shared" si="13"/>
        <v>206</v>
      </c>
      <c r="K93" s="10">
        <f t="shared" si="14"/>
        <v>164</v>
      </c>
      <c r="L93" s="9">
        <v>7</v>
      </c>
      <c r="M93" s="12">
        <v>10</v>
      </c>
    </row>
    <row r="94" spans="1:13" outlineLevel="1" x14ac:dyDescent="0.2">
      <c r="A94" s="8" t="s">
        <v>36</v>
      </c>
      <c r="B94" s="9">
        <v>5</v>
      </c>
      <c r="C94" s="9">
        <v>2</v>
      </c>
      <c r="D94" s="10">
        <v>119</v>
      </c>
      <c r="E94" s="10">
        <v>130</v>
      </c>
      <c r="F94" s="10">
        <v>146</v>
      </c>
      <c r="G94" s="10">
        <v>143</v>
      </c>
      <c r="H94" s="10">
        <v>8</v>
      </c>
      <c r="I94" s="10">
        <f t="shared" si="12"/>
        <v>443</v>
      </c>
      <c r="J94" s="10">
        <f t="shared" si="13"/>
        <v>154</v>
      </c>
      <c r="K94" s="10">
        <f t="shared" si="14"/>
        <v>148</v>
      </c>
      <c r="L94" s="9">
        <v>8</v>
      </c>
      <c r="M94" s="12">
        <v>8</v>
      </c>
    </row>
    <row r="95" spans="1:13" outlineLevel="1" x14ac:dyDescent="0.2">
      <c r="A95" s="8" t="s">
        <v>32</v>
      </c>
      <c r="B95" s="9">
        <v>3</v>
      </c>
      <c r="C95" s="9">
        <v>2</v>
      </c>
      <c r="D95" s="10">
        <v>133</v>
      </c>
      <c r="E95" s="10">
        <v>138</v>
      </c>
      <c r="F95" s="10">
        <v>142</v>
      </c>
      <c r="G95" s="10">
        <v>134</v>
      </c>
      <c r="H95" s="10">
        <v>8</v>
      </c>
      <c r="I95" s="10">
        <f t="shared" si="12"/>
        <v>438</v>
      </c>
      <c r="J95" s="10">
        <f t="shared" si="13"/>
        <v>150</v>
      </c>
      <c r="K95" s="10">
        <f t="shared" si="14"/>
        <v>146</v>
      </c>
      <c r="L95" s="9">
        <v>9</v>
      </c>
      <c r="M95" s="12">
        <v>6</v>
      </c>
    </row>
    <row r="96" spans="1:13" outlineLevel="1" x14ac:dyDescent="0.2">
      <c r="A96" s="61" t="s">
        <v>29</v>
      </c>
      <c r="B96" s="66">
        <v>1</v>
      </c>
      <c r="C96" s="66">
        <v>2</v>
      </c>
      <c r="D96" s="67">
        <v>144</v>
      </c>
      <c r="E96" s="67">
        <v>133</v>
      </c>
      <c r="F96" s="67">
        <v>151</v>
      </c>
      <c r="G96" s="67">
        <v>136</v>
      </c>
      <c r="H96" s="67">
        <v>0</v>
      </c>
      <c r="I96" s="67">
        <f t="shared" si="12"/>
        <v>431</v>
      </c>
      <c r="J96" s="67">
        <f t="shared" si="13"/>
        <v>151</v>
      </c>
      <c r="K96" s="67">
        <f t="shared" si="14"/>
        <v>144</v>
      </c>
      <c r="L96" s="66">
        <v>10</v>
      </c>
      <c r="M96" s="69">
        <v>4</v>
      </c>
    </row>
    <row r="97" spans="1:13" s="14" customFormat="1" x14ac:dyDescent="0.2">
      <c r="A97" s="74"/>
      <c r="B97" s="75"/>
      <c r="C97" s="75"/>
      <c r="D97" s="76"/>
      <c r="E97" s="76"/>
      <c r="F97" s="76"/>
      <c r="G97" s="76"/>
      <c r="H97" s="76"/>
      <c r="I97" s="76"/>
      <c r="J97" s="76"/>
      <c r="K97" s="76"/>
      <c r="L97" s="75"/>
      <c r="M97" s="75"/>
    </row>
    <row r="98" spans="1:13" ht="15.75" x14ac:dyDescent="0.25">
      <c r="A98" s="137" t="s">
        <v>44</v>
      </c>
      <c r="B98" s="137"/>
      <c r="C98" s="137"/>
      <c r="D98" s="137"/>
      <c r="E98" s="137"/>
      <c r="F98" s="137"/>
      <c r="G98" s="137"/>
      <c r="H98" s="137"/>
      <c r="I98" s="137"/>
      <c r="J98" s="137"/>
      <c r="K98" s="137"/>
      <c r="L98" s="137"/>
      <c r="M98" s="137"/>
    </row>
    <row r="99" spans="1:13" s="22" customFormat="1" ht="12" outlineLevel="1" x14ac:dyDescent="0.2">
      <c r="A99" s="73" t="s">
        <v>6</v>
      </c>
      <c r="B99" s="73" t="s">
        <v>10</v>
      </c>
      <c r="C99" s="73" t="s">
        <v>11</v>
      </c>
      <c r="D99" s="73" t="s">
        <v>3</v>
      </c>
      <c r="E99" s="73" t="s">
        <v>4</v>
      </c>
      <c r="F99" s="73" t="s">
        <v>5</v>
      </c>
      <c r="G99" s="73" t="s">
        <v>13</v>
      </c>
      <c r="H99" s="73" t="s">
        <v>7</v>
      </c>
      <c r="I99" s="73" t="s">
        <v>1</v>
      </c>
      <c r="J99" s="73" t="s">
        <v>12</v>
      </c>
      <c r="K99" s="73" t="s">
        <v>0</v>
      </c>
      <c r="L99" s="73" t="s">
        <v>9</v>
      </c>
      <c r="M99" s="73" t="s">
        <v>14</v>
      </c>
    </row>
    <row r="100" spans="1:13" outlineLevel="1" x14ac:dyDescent="0.2">
      <c r="A100" s="7" t="s">
        <v>19</v>
      </c>
      <c r="B100" s="4">
        <v>1</v>
      </c>
      <c r="C100" s="4">
        <v>1</v>
      </c>
      <c r="D100" s="52">
        <v>187</v>
      </c>
      <c r="E100" s="1">
        <v>170</v>
      </c>
      <c r="F100" s="1">
        <v>147</v>
      </c>
      <c r="G100" s="1">
        <v>170</v>
      </c>
      <c r="H100" s="10">
        <v>8</v>
      </c>
      <c r="I100" s="10">
        <f>SUM(D100:G100)+H100*3-MIN(D100:G100)</f>
        <v>551</v>
      </c>
      <c r="J100" s="10">
        <f>MAX(D100:G100)+H100</f>
        <v>195</v>
      </c>
      <c r="K100" s="10">
        <f>ROUND(I100/3,0)</f>
        <v>184</v>
      </c>
      <c r="L100" s="9">
        <v>1</v>
      </c>
      <c r="M100" s="4">
        <v>25</v>
      </c>
    </row>
    <row r="101" spans="1:13" outlineLevel="1" x14ac:dyDescent="0.2">
      <c r="A101" s="7" t="s">
        <v>17</v>
      </c>
      <c r="B101" s="4">
        <v>3</v>
      </c>
      <c r="C101" s="4">
        <v>1</v>
      </c>
      <c r="D101" s="1">
        <v>174</v>
      </c>
      <c r="E101" s="1">
        <v>181</v>
      </c>
      <c r="F101" s="1">
        <v>142</v>
      </c>
      <c r="G101" s="1">
        <v>159</v>
      </c>
      <c r="H101" s="10">
        <v>8</v>
      </c>
      <c r="I101" s="10">
        <f>SUM(D101:G101)+H101*3-MIN(D101:G101)</f>
        <v>538</v>
      </c>
      <c r="J101" s="10">
        <f>MAX(D101:G101)+H101</f>
        <v>189</v>
      </c>
      <c r="K101" s="10">
        <f>ROUND(I101/3,0)</f>
        <v>179</v>
      </c>
      <c r="L101" s="9">
        <v>2</v>
      </c>
      <c r="M101" s="4">
        <v>22</v>
      </c>
    </row>
    <row r="102" spans="1:13" outlineLevel="1" x14ac:dyDescent="0.2">
      <c r="A102" s="8" t="s">
        <v>32</v>
      </c>
      <c r="B102" s="4">
        <v>2</v>
      </c>
      <c r="C102" s="4">
        <v>1</v>
      </c>
      <c r="D102" s="1">
        <v>164</v>
      </c>
      <c r="E102" s="1">
        <v>156</v>
      </c>
      <c r="F102" s="1">
        <v>125</v>
      </c>
      <c r="G102" s="1">
        <v>175</v>
      </c>
      <c r="H102" s="10">
        <v>8</v>
      </c>
      <c r="I102" s="10">
        <f>SUM(D102:G102)+H102*3-MIN(D102:G102)</f>
        <v>519</v>
      </c>
      <c r="J102" s="10">
        <f>MAX(D102:G102)+H102</f>
        <v>183</v>
      </c>
      <c r="K102" s="10">
        <f>ROUND(I102/3,0)</f>
        <v>173</v>
      </c>
      <c r="L102" s="9">
        <v>3</v>
      </c>
      <c r="M102" s="4">
        <v>19</v>
      </c>
    </row>
    <row r="104" spans="1:13" ht="15.75" x14ac:dyDescent="0.25">
      <c r="A104" s="137" t="s">
        <v>45</v>
      </c>
      <c r="B104" s="137"/>
      <c r="C104" s="137"/>
      <c r="D104" s="137"/>
      <c r="E104" s="137"/>
      <c r="F104" s="137"/>
      <c r="G104" s="137"/>
      <c r="H104" s="137"/>
      <c r="I104" s="137"/>
      <c r="J104" s="137"/>
      <c r="K104" s="137"/>
      <c r="L104" s="137"/>
      <c r="M104" s="137"/>
    </row>
    <row r="105" spans="1:13" s="22" customFormat="1" ht="12" outlineLevel="1" x14ac:dyDescent="0.2">
      <c r="A105" s="73" t="s">
        <v>6</v>
      </c>
      <c r="B105" s="73" t="s">
        <v>10</v>
      </c>
      <c r="C105" s="73" t="s">
        <v>11</v>
      </c>
      <c r="D105" s="73" t="s">
        <v>3</v>
      </c>
      <c r="E105" s="73" t="s">
        <v>4</v>
      </c>
      <c r="F105" s="73" t="s">
        <v>5</v>
      </c>
      <c r="G105" s="73" t="s">
        <v>13</v>
      </c>
      <c r="H105" s="73" t="s">
        <v>7</v>
      </c>
      <c r="I105" s="73" t="s">
        <v>1</v>
      </c>
      <c r="J105" s="73" t="s">
        <v>12</v>
      </c>
      <c r="K105" s="73" t="s">
        <v>0</v>
      </c>
      <c r="L105" s="73" t="s">
        <v>9</v>
      </c>
      <c r="M105" s="73" t="s">
        <v>14</v>
      </c>
    </row>
    <row r="106" spans="1:13" outlineLevel="1" x14ac:dyDescent="0.2">
      <c r="A106" s="7" t="s">
        <v>16</v>
      </c>
      <c r="B106" s="80">
        <v>5</v>
      </c>
      <c r="C106" s="80">
        <v>2</v>
      </c>
      <c r="D106" s="10">
        <v>212</v>
      </c>
      <c r="E106" s="10">
        <v>198</v>
      </c>
      <c r="F106" s="10">
        <v>176</v>
      </c>
      <c r="G106" s="10">
        <v>156</v>
      </c>
      <c r="H106" s="10">
        <v>0</v>
      </c>
      <c r="I106" s="10">
        <f t="shared" ref="I106:I114" si="15">SUM(D106:G106)+H106*3-MIN(D106:G106)</f>
        <v>586</v>
      </c>
      <c r="J106" s="10">
        <f t="shared" ref="J106:J114" si="16">MAX(D106:G106)+H106</f>
        <v>212</v>
      </c>
      <c r="K106" s="10">
        <f t="shared" ref="K106:K114" si="17">ROUND(I106/3,0)</f>
        <v>195</v>
      </c>
      <c r="L106" s="80">
        <v>1</v>
      </c>
      <c r="M106" s="81">
        <v>25</v>
      </c>
    </row>
    <row r="107" spans="1:13" outlineLevel="1" x14ac:dyDescent="0.2">
      <c r="A107" s="7" t="s">
        <v>18</v>
      </c>
      <c r="B107" s="80">
        <v>2</v>
      </c>
      <c r="C107" s="80">
        <v>1</v>
      </c>
      <c r="D107" s="10">
        <v>204</v>
      </c>
      <c r="E107" s="10">
        <v>179</v>
      </c>
      <c r="F107" s="10">
        <v>175</v>
      </c>
      <c r="G107" s="10">
        <v>195</v>
      </c>
      <c r="H107" s="10">
        <v>0</v>
      </c>
      <c r="I107" s="10">
        <f t="shared" si="15"/>
        <v>578</v>
      </c>
      <c r="J107" s="10">
        <f t="shared" si="16"/>
        <v>204</v>
      </c>
      <c r="K107" s="10">
        <f t="shared" si="17"/>
        <v>193</v>
      </c>
      <c r="L107" s="80">
        <v>2</v>
      </c>
      <c r="M107" s="81">
        <v>22</v>
      </c>
    </row>
    <row r="108" spans="1:13" outlineLevel="1" x14ac:dyDescent="0.2">
      <c r="A108" s="8" t="s">
        <v>32</v>
      </c>
      <c r="B108" s="80">
        <v>2</v>
      </c>
      <c r="C108" s="80">
        <v>2</v>
      </c>
      <c r="D108" s="10">
        <v>136</v>
      </c>
      <c r="E108" s="10">
        <v>165</v>
      </c>
      <c r="F108" s="10">
        <v>183</v>
      </c>
      <c r="G108" s="10">
        <v>192</v>
      </c>
      <c r="H108" s="10">
        <v>8</v>
      </c>
      <c r="I108" s="10">
        <f t="shared" si="15"/>
        <v>564</v>
      </c>
      <c r="J108" s="10">
        <f t="shared" si="16"/>
        <v>200</v>
      </c>
      <c r="K108" s="10">
        <f t="shared" si="17"/>
        <v>188</v>
      </c>
      <c r="L108" s="80">
        <v>3</v>
      </c>
      <c r="M108" s="81">
        <v>19</v>
      </c>
    </row>
    <row r="109" spans="1:13" outlineLevel="1" x14ac:dyDescent="0.2">
      <c r="A109" s="7" t="s">
        <v>26</v>
      </c>
      <c r="B109" s="80">
        <v>5</v>
      </c>
      <c r="C109" s="80">
        <v>1</v>
      </c>
      <c r="D109" s="10">
        <v>170</v>
      </c>
      <c r="E109" s="10">
        <v>117</v>
      </c>
      <c r="F109" s="10">
        <v>170</v>
      </c>
      <c r="G109" s="10">
        <v>166</v>
      </c>
      <c r="H109" s="10">
        <v>8</v>
      </c>
      <c r="I109" s="10">
        <f t="shared" si="15"/>
        <v>530</v>
      </c>
      <c r="J109" s="10">
        <f t="shared" si="16"/>
        <v>178</v>
      </c>
      <c r="K109" s="10">
        <f t="shared" si="17"/>
        <v>177</v>
      </c>
      <c r="L109" s="80">
        <v>4</v>
      </c>
      <c r="M109" s="81">
        <v>16</v>
      </c>
    </row>
    <row r="110" spans="1:13" outlineLevel="1" x14ac:dyDescent="0.2">
      <c r="A110" s="7" t="s">
        <v>22</v>
      </c>
      <c r="B110" s="80">
        <v>3</v>
      </c>
      <c r="C110" s="80">
        <v>1</v>
      </c>
      <c r="D110" s="10">
        <v>148</v>
      </c>
      <c r="E110" s="10">
        <v>152</v>
      </c>
      <c r="F110" s="10">
        <v>143</v>
      </c>
      <c r="G110" s="10">
        <v>180</v>
      </c>
      <c r="H110" s="10">
        <v>8</v>
      </c>
      <c r="I110" s="10">
        <f t="shared" si="15"/>
        <v>504</v>
      </c>
      <c r="J110" s="10">
        <f t="shared" si="16"/>
        <v>188</v>
      </c>
      <c r="K110" s="10">
        <f t="shared" si="17"/>
        <v>168</v>
      </c>
      <c r="L110" s="80">
        <v>5</v>
      </c>
      <c r="M110" s="81">
        <v>14</v>
      </c>
    </row>
    <row r="111" spans="1:13" outlineLevel="1" x14ac:dyDescent="0.2">
      <c r="A111" s="7" t="s">
        <v>19</v>
      </c>
      <c r="B111" s="80">
        <v>4</v>
      </c>
      <c r="C111" s="80">
        <v>2</v>
      </c>
      <c r="D111" s="10">
        <v>174</v>
      </c>
      <c r="E111" s="10">
        <v>140</v>
      </c>
      <c r="F111" s="10">
        <v>144</v>
      </c>
      <c r="G111" s="10">
        <v>160</v>
      </c>
      <c r="H111" s="10">
        <v>8</v>
      </c>
      <c r="I111" s="10">
        <f t="shared" si="15"/>
        <v>502</v>
      </c>
      <c r="J111" s="10">
        <f t="shared" si="16"/>
        <v>182</v>
      </c>
      <c r="K111" s="10">
        <f t="shared" si="17"/>
        <v>167</v>
      </c>
      <c r="L111" s="80">
        <v>6</v>
      </c>
      <c r="M111" s="81">
        <v>12</v>
      </c>
    </row>
    <row r="112" spans="1:13" outlineLevel="1" x14ac:dyDescent="0.2">
      <c r="A112" s="7" t="s">
        <v>17</v>
      </c>
      <c r="B112" s="80">
        <v>3</v>
      </c>
      <c r="C112" s="80">
        <v>2</v>
      </c>
      <c r="D112" s="10">
        <v>125</v>
      </c>
      <c r="E112" s="10">
        <v>127</v>
      </c>
      <c r="F112" s="10">
        <v>157</v>
      </c>
      <c r="G112" s="10">
        <v>149</v>
      </c>
      <c r="H112" s="10">
        <v>8</v>
      </c>
      <c r="I112" s="10">
        <f t="shared" si="15"/>
        <v>457</v>
      </c>
      <c r="J112" s="10">
        <f t="shared" si="16"/>
        <v>165</v>
      </c>
      <c r="K112" s="10">
        <f t="shared" si="17"/>
        <v>152</v>
      </c>
      <c r="L112" s="80">
        <v>7</v>
      </c>
      <c r="M112" s="81">
        <v>10</v>
      </c>
    </row>
    <row r="113" spans="1:13" outlineLevel="1" x14ac:dyDescent="0.2">
      <c r="A113" s="8" t="s">
        <v>36</v>
      </c>
      <c r="B113" s="80">
        <v>4</v>
      </c>
      <c r="C113" s="80">
        <v>1</v>
      </c>
      <c r="D113" s="10">
        <v>129</v>
      </c>
      <c r="E113" s="10">
        <v>135</v>
      </c>
      <c r="F113" s="10">
        <v>139</v>
      </c>
      <c r="G113" s="10">
        <v>150</v>
      </c>
      <c r="H113" s="10">
        <v>8</v>
      </c>
      <c r="I113" s="10">
        <f t="shared" si="15"/>
        <v>448</v>
      </c>
      <c r="J113" s="10">
        <f t="shared" si="16"/>
        <v>158</v>
      </c>
      <c r="K113" s="10">
        <f t="shared" si="17"/>
        <v>149</v>
      </c>
      <c r="L113" s="80">
        <v>8</v>
      </c>
      <c r="M113" s="81">
        <v>8</v>
      </c>
    </row>
    <row r="114" spans="1:13" outlineLevel="1" x14ac:dyDescent="0.2">
      <c r="A114" s="8" t="s">
        <v>39</v>
      </c>
      <c r="B114" s="80">
        <v>1</v>
      </c>
      <c r="C114" s="80">
        <v>1</v>
      </c>
      <c r="D114" s="10">
        <v>127</v>
      </c>
      <c r="E114" s="10">
        <v>166</v>
      </c>
      <c r="F114" s="10">
        <v>111</v>
      </c>
      <c r="G114" s="10">
        <v>143</v>
      </c>
      <c r="H114" s="10">
        <v>0</v>
      </c>
      <c r="I114" s="10">
        <f t="shared" si="15"/>
        <v>436</v>
      </c>
      <c r="J114" s="10">
        <f t="shared" si="16"/>
        <v>166</v>
      </c>
      <c r="K114" s="10">
        <f t="shared" si="17"/>
        <v>145</v>
      </c>
      <c r="L114" s="80">
        <v>9</v>
      </c>
      <c r="M114" s="81">
        <v>6</v>
      </c>
    </row>
    <row r="116" spans="1:13" ht="15.75" x14ac:dyDescent="0.25">
      <c r="A116" s="137" t="s">
        <v>60</v>
      </c>
      <c r="B116" s="137"/>
      <c r="C116" s="137"/>
      <c r="D116" s="137"/>
      <c r="E116" s="137"/>
      <c r="F116" s="137"/>
      <c r="G116" s="137"/>
      <c r="H116" s="137"/>
      <c r="I116" s="137"/>
      <c r="J116" s="137"/>
      <c r="K116" s="137"/>
      <c r="L116" s="137"/>
      <c r="M116" s="137"/>
    </row>
    <row r="117" spans="1:13" outlineLevel="1" x14ac:dyDescent="0.2">
      <c r="A117" s="84" t="s">
        <v>6</v>
      </c>
      <c r="B117" s="84" t="s">
        <v>10</v>
      </c>
      <c r="C117" s="84" t="s">
        <v>11</v>
      </c>
      <c r="D117" s="84" t="s">
        <v>3</v>
      </c>
      <c r="E117" s="84" t="s">
        <v>4</v>
      </c>
      <c r="F117" s="84" t="s">
        <v>5</v>
      </c>
      <c r="G117" s="84" t="s">
        <v>13</v>
      </c>
      <c r="H117" s="84" t="s">
        <v>7</v>
      </c>
      <c r="I117" s="84" t="s">
        <v>1</v>
      </c>
      <c r="J117" s="84" t="s">
        <v>12</v>
      </c>
      <c r="K117" s="84" t="s">
        <v>0</v>
      </c>
      <c r="L117" s="84" t="s">
        <v>9</v>
      </c>
      <c r="M117" s="84" t="s">
        <v>14</v>
      </c>
    </row>
    <row r="118" spans="1:13" outlineLevel="1" x14ac:dyDescent="0.2">
      <c r="A118" s="7" t="s">
        <v>15</v>
      </c>
      <c r="B118" s="85">
        <v>2</v>
      </c>
      <c r="C118" s="85">
        <v>1</v>
      </c>
      <c r="D118" s="1">
        <v>202</v>
      </c>
      <c r="E118" s="1">
        <v>185</v>
      </c>
      <c r="F118" s="1">
        <v>162</v>
      </c>
      <c r="G118" s="1">
        <v>172</v>
      </c>
      <c r="H118" s="1">
        <v>8</v>
      </c>
      <c r="I118" s="1">
        <f t="shared" ref="I118:I129" si="18">SUM(D118:G118)+H118*3-MIN(D118:G118)</f>
        <v>583</v>
      </c>
      <c r="J118" s="1">
        <f t="shared" ref="J118:J129" si="19">MAX(D118:G118)+H118</f>
        <v>210</v>
      </c>
      <c r="K118" s="83">
        <f t="shared" ref="K118:K129" si="20">ROUND(I118/3,0)</f>
        <v>194</v>
      </c>
      <c r="L118" s="86">
        <v>1</v>
      </c>
      <c r="M118" s="86">
        <v>25</v>
      </c>
    </row>
    <row r="119" spans="1:13" outlineLevel="1" x14ac:dyDescent="0.2">
      <c r="A119" s="7" t="s">
        <v>27</v>
      </c>
      <c r="B119" s="6">
        <v>3</v>
      </c>
      <c r="C119" s="6">
        <v>2</v>
      </c>
      <c r="D119" s="1">
        <v>180</v>
      </c>
      <c r="E119" s="1">
        <v>158</v>
      </c>
      <c r="F119" s="1">
        <v>187</v>
      </c>
      <c r="G119" s="1">
        <v>205</v>
      </c>
      <c r="H119" s="1">
        <v>0</v>
      </c>
      <c r="I119" s="1">
        <f t="shared" si="18"/>
        <v>572</v>
      </c>
      <c r="J119" s="1">
        <f t="shared" si="19"/>
        <v>205</v>
      </c>
      <c r="K119" s="1">
        <f t="shared" si="20"/>
        <v>191</v>
      </c>
      <c r="L119" s="87">
        <v>2</v>
      </c>
      <c r="M119" s="86">
        <v>22</v>
      </c>
    </row>
    <row r="120" spans="1:13" outlineLevel="1" x14ac:dyDescent="0.2">
      <c r="A120" s="37" t="s">
        <v>28</v>
      </c>
      <c r="B120" s="90">
        <v>1</v>
      </c>
      <c r="C120" s="90">
        <v>2</v>
      </c>
      <c r="D120" s="89">
        <v>212</v>
      </c>
      <c r="E120" s="89">
        <v>148</v>
      </c>
      <c r="F120" s="89">
        <v>174</v>
      </c>
      <c r="G120" s="89">
        <v>169</v>
      </c>
      <c r="H120" s="89">
        <v>0</v>
      </c>
      <c r="I120" s="89">
        <f t="shared" si="18"/>
        <v>555</v>
      </c>
      <c r="J120" s="91">
        <f t="shared" si="19"/>
        <v>212</v>
      </c>
      <c r="K120" s="89">
        <f t="shared" si="20"/>
        <v>185</v>
      </c>
      <c r="L120" s="86">
        <v>3</v>
      </c>
      <c r="M120" s="87">
        <v>19</v>
      </c>
    </row>
    <row r="121" spans="1:13" outlineLevel="1" x14ac:dyDescent="0.2">
      <c r="A121" s="7" t="s">
        <v>32</v>
      </c>
      <c r="B121" s="85">
        <v>2</v>
      </c>
      <c r="C121" s="85">
        <v>2</v>
      </c>
      <c r="D121" s="1">
        <v>182</v>
      </c>
      <c r="E121" s="1">
        <v>163</v>
      </c>
      <c r="F121" s="1">
        <v>185</v>
      </c>
      <c r="G121" s="1">
        <v>163</v>
      </c>
      <c r="H121" s="1">
        <v>8</v>
      </c>
      <c r="I121" s="1">
        <f t="shared" si="18"/>
        <v>554</v>
      </c>
      <c r="J121" s="1">
        <f t="shared" si="19"/>
        <v>193</v>
      </c>
      <c r="K121" s="1">
        <f t="shared" si="20"/>
        <v>185</v>
      </c>
      <c r="L121" s="87">
        <v>3</v>
      </c>
      <c r="M121" s="86">
        <v>19</v>
      </c>
    </row>
    <row r="122" spans="1:13" outlineLevel="1" x14ac:dyDescent="0.2">
      <c r="A122" s="7" t="s">
        <v>16</v>
      </c>
      <c r="B122" s="6">
        <v>5</v>
      </c>
      <c r="C122" s="6">
        <v>1</v>
      </c>
      <c r="D122" s="1">
        <v>199</v>
      </c>
      <c r="E122" s="1">
        <v>176</v>
      </c>
      <c r="F122" s="1">
        <v>159</v>
      </c>
      <c r="G122" s="1">
        <v>167</v>
      </c>
      <c r="H122" s="1">
        <v>0</v>
      </c>
      <c r="I122" s="1">
        <f t="shared" si="18"/>
        <v>542</v>
      </c>
      <c r="J122" s="1">
        <f t="shared" si="19"/>
        <v>199</v>
      </c>
      <c r="K122" s="1">
        <f t="shared" si="20"/>
        <v>181</v>
      </c>
      <c r="L122" s="86">
        <v>5</v>
      </c>
      <c r="M122" s="86">
        <v>14</v>
      </c>
    </row>
    <row r="123" spans="1:13" outlineLevel="1" x14ac:dyDescent="0.2">
      <c r="A123" s="7" t="s">
        <v>24</v>
      </c>
      <c r="B123" s="6">
        <v>4</v>
      </c>
      <c r="C123" s="6">
        <v>2</v>
      </c>
      <c r="D123" s="1">
        <v>133</v>
      </c>
      <c r="E123" s="1">
        <v>176</v>
      </c>
      <c r="F123" s="1">
        <v>136</v>
      </c>
      <c r="G123" s="1">
        <v>177</v>
      </c>
      <c r="H123" s="1">
        <v>8</v>
      </c>
      <c r="I123" s="1">
        <f t="shared" si="18"/>
        <v>513</v>
      </c>
      <c r="J123" s="1">
        <f t="shared" si="19"/>
        <v>185</v>
      </c>
      <c r="K123" s="1">
        <f t="shared" si="20"/>
        <v>171</v>
      </c>
      <c r="L123" s="87">
        <v>6</v>
      </c>
      <c r="M123" s="86">
        <v>12</v>
      </c>
    </row>
    <row r="124" spans="1:13" outlineLevel="1" x14ac:dyDescent="0.2">
      <c r="A124" s="7" t="s">
        <v>19</v>
      </c>
      <c r="B124" s="85">
        <v>6</v>
      </c>
      <c r="C124" s="85">
        <v>1</v>
      </c>
      <c r="D124" s="1">
        <v>169</v>
      </c>
      <c r="E124" s="1">
        <v>166</v>
      </c>
      <c r="F124" s="1">
        <v>153</v>
      </c>
      <c r="G124" s="1">
        <v>142</v>
      </c>
      <c r="H124" s="1">
        <v>8</v>
      </c>
      <c r="I124" s="1">
        <f t="shared" si="18"/>
        <v>512</v>
      </c>
      <c r="J124" s="1">
        <f t="shared" si="19"/>
        <v>177</v>
      </c>
      <c r="K124" s="1">
        <f t="shared" si="20"/>
        <v>171</v>
      </c>
      <c r="L124" s="86">
        <v>6</v>
      </c>
      <c r="M124" s="86">
        <v>12</v>
      </c>
    </row>
    <row r="125" spans="1:13" outlineLevel="1" x14ac:dyDescent="0.2">
      <c r="A125" s="7" t="s">
        <v>26</v>
      </c>
      <c r="B125" s="6">
        <v>3</v>
      </c>
      <c r="C125" s="6">
        <v>1</v>
      </c>
      <c r="D125" s="1">
        <v>139</v>
      </c>
      <c r="E125" s="1">
        <v>146</v>
      </c>
      <c r="F125" s="1">
        <v>162</v>
      </c>
      <c r="G125" s="1">
        <v>167</v>
      </c>
      <c r="H125" s="1">
        <v>8</v>
      </c>
      <c r="I125" s="1">
        <f t="shared" si="18"/>
        <v>499</v>
      </c>
      <c r="J125" s="1">
        <f t="shared" si="19"/>
        <v>175</v>
      </c>
      <c r="K125" s="1">
        <f t="shared" si="20"/>
        <v>166</v>
      </c>
      <c r="L125" s="87">
        <v>8</v>
      </c>
      <c r="M125" s="86">
        <v>8</v>
      </c>
    </row>
    <row r="126" spans="1:13" outlineLevel="1" x14ac:dyDescent="0.2">
      <c r="A126" s="7" t="s">
        <v>62</v>
      </c>
      <c r="B126" s="6">
        <v>5</v>
      </c>
      <c r="C126" s="6">
        <v>2</v>
      </c>
      <c r="D126" s="1">
        <v>150</v>
      </c>
      <c r="E126" s="1">
        <v>167</v>
      </c>
      <c r="F126" s="1">
        <v>138</v>
      </c>
      <c r="G126" s="1">
        <v>174</v>
      </c>
      <c r="H126" s="1">
        <v>0</v>
      </c>
      <c r="I126" s="1">
        <f t="shared" si="18"/>
        <v>491</v>
      </c>
      <c r="J126" s="1">
        <f t="shared" si="19"/>
        <v>174</v>
      </c>
      <c r="K126" s="1">
        <f t="shared" si="20"/>
        <v>164</v>
      </c>
      <c r="L126" s="86">
        <v>9</v>
      </c>
      <c r="M126" s="86">
        <v>6</v>
      </c>
    </row>
    <row r="127" spans="1:13" outlineLevel="1" x14ac:dyDescent="0.2">
      <c r="A127" s="7" t="s">
        <v>17</v>
      </c>
      <c r="B127" s="85">
        <v>1</v>
      </c>
      <c r="C127" s="85">
        <v>1</v>
      </c>
      <c r="D127" s="1">
        <v>163</v>
      </c>
      <c r="E127" s="1">
        <v>135</v>
      </c>
      <c r="F127" s="1">
        <v>167</v>
      </c>
      <c r="G127" s="1">
        <v>123</v>
      </c>
      <c r="H127" s="1">
        <v>8</v>
      </c>
      <c r="I127" s="1">
        <f t="shared" si="18"/>
        <v>489</v>
      </c>
      <c r="J127" s="1">
        <f t="shared" si="19"/>
        <v>175</v>
      </c>
      <c r="K127" s="1">
        <f t="shared" si="20"/>
        <v>163</v>
      </c>
      <c r="L127" s="87">
        <v>10</v>
      </c>
      <c r="M127" s="86">
        <v>4</v>
      </c>
    </row>
    <row r="128" spans="1:13" outlineLevel="1" x14ac:dyDescent="0.2">
      <c r="A128" s="7" t="s">
        <v>22</v>
      </c>
      <c r="B128" s="85">
        <v>6</v>
      </c>
      <c r="C128" s="85">
        <v>2</v>
      </c>
      <c r="D128" s="1">
        <v>139</v>
      </c>
      <c r="E128" s="1">
        <v>131</v>
      </c>
      <c r="F128" s="1">
        <v>152</v>
      </c>
      <c r="G128" s="1">
        <v>1</v>
      </c>
      <c r="H128" s="1">
        <v>8</v>
      </c>
      <c r="I128" s="1">
        <f t="shared" si="18"/>
        <v>446</v>
      </c>
      <c r="J128" s="1">
        <f t="shared" si="19"/>
        <v>160</v>
      </c>
      <c r="K128" s="1">
        <f t="shared" si="20"/>
        <v>149</v>
      </c>
      <c r="L128" s="86">
        <v>11</v>
      </c>
      <c r="M128" s="86">
        <v>2</v>
      </c>
    </row>
    <row r="129" spans="1:13" outlineLevel="1" x14ac:dyDescent="0.2">
      <c r="A129" s="7" t="s">
        <v>61</v>
      </c>
      <c r="B129" s="6">
        <v>4</v>
      </c>
      <c r="C129" s="6">
        <v>1</v>
      </c>
      <c r="D129" s="1">
        <v>127</v>
      </c>
      <c r="E129" s="1">
        <v>133</v>
      </c>
      <c r="F129" s="1">
        <v>142</v>
      </c>
      <c r="G129" s="1">
        <v>121</v>
      </c>
      <c r="H129" s="1">
        <v>8</v>
      </c>
      <c r="I129" s="1">
        <f t="shared" si="18"/>
        <v>426</v>
      </c>
      <c r="J129" s="1">
        <f t="shared" si="19"/>
        <v>150</v>
      </c>
      <c r="K129" s="1">
        <f t="shared" si="20"/>
        <v>142</v>
      </c>
      <c r="L129" s="87">
        <v>12</v>
      </c>
      <c r="M129" s="86">
        <v>1</v>
      </c>
    </row>
    <row r="130" spans="1:13" x14ac:dyDescent="0.2">
      <c r="A130" s="74"/>
      <c r="B130" s="75"/>
      <c r="C130" s="75"/>
      <c r="D130" s="76"/>
      <c r="E130" s="76"/>
      <c r="F130" s="76"/>
      <c r="G130" s="76"/>
      <c r="H130" s="76"/>
      <c r="I130" s="76"/>
      <c r="J130" s="76"/>
      <c r="K130" s="76"/>
      <c r="L130" s="92"/>
      <c r="M130" s="92"/>
    </row>
    <row r="131" spans="1:13" ht="15.75" x14ac:dyDescent="0.25">
      <c r="A131" s="137" t="s">
        <v>63</v>
      </c>
      <c r="B131" s="137"/>
      <c r="C131" s="137"/>
      <c r="D131" s="137"/>
      <c r="E131" s="137"/>
      <c r="F131" s="137"/>
      <c r="G131" s="137"/>
      <c r="H131" s="137"/>
      <c r="I131" s="137"/>
      <c r="J131" s="137"/>
      <c r="K131" s="137"/>
      <c r="L131" s="137"/>
      <c r="M131" s="137"/>
    </row>
    <row r="132" spans="1:13" outlineLevel="1" x14ac:dyDescent="0.2">
      <c r="A132" s="84" t="s">
        <v>6</v>
      </c>
      <c r="B132" s="84" t="s">
        <v>10</v>
      </c>
      <c r="C132" s="84" t="s">
        <v>11</v>
      </c>
      <c r="D132" s="84" t="s">
        <v>3</v>
      </c>
      <c r="E132" s="84" t="s">
        <v>4</v>
      </c>
      <c r="F132" s="84" t="s">
        <v>5</v>
      </c>
      <c r="G132" s="84" t="s">
        <v>13</v>
      </c>
      <c r="H132" s="84" t="s">
        <v>7</v>
      </c>
      <c r="I132" s="84" t="s">
        <v>1</v>
      </c>
      <c r="J132" s="84" t="s">
        <v>12</v>
      </c>
      <c r="K132" s="84" t="s">
        <v>0</v>
      </c>
      <c r="L132" s="84" t="s">
        <v>9</v>
      </c>
      <c r="M132" s="84" t="s">
        <v>14</v>
      </c>
    </row>
    <row r="133" spans="1:13" outlineLevel="1" x14ac:dyDescent="0.2">
      <c r="A133" s="7" t="s">
        <v>27</v>
      </c>
      <c r="B133" s="6">
        <v>1</v>
      </c>
      <c r="C133" s="6">
        <v>1</v>
      </c>
      <c r="D133" s="10">
        <v>211</v>
      </c>
      <c r="E133" s="10">
        <v>185</v>
      </c>
      <c r="F133" s="10">
        <v>150</v>
      </c>
      <c r="G133" s="10">
        <v>156</v>
      </c>
      <c r="H133" s="10">
        <v>0</v>
      </c>
      <c r="I133" s="10">
        <f t="shared" ref="I133:I141" si="21">SUM(D133:G133)+H133*3-MIN(D133:G133)</f>
        <v>552</v>
      </c>
      <c r="J133" s="83">
        <f t="shared" ref="J133:J141" si="22">MAX(D133:G133)+H133</f>
        <v>211</v>
      </c>
      <c r="K133" s="10">
        <f t="shared" ref="K133:K141" si="23">ROUND(I133/3,0)</f>
        <v>184</v>
      </c>
      <c r="L133" s="9">
        <v>1</v>
      </c>
      <c r="M133" s="46">
        <v>25</v>
      </c>
    </row>
    <row r="134" spans="1:13" outlineLevel="1" x14ac:dyDescent="0.2">
      <c r="A134" s="7" t="s">
        <v>61</v>
      </c>
      <c r="B134" s="6">
        <v>2</v>
      </c>
      <c r="C134" s="6">
        <v>1</v>
      </c>
      <c r="D134" s="10">
        <v>146</v>
      </c>
      <c r="E134" s="10">
        <v>200</v>
      </c>
      <c r="F134" s="10">
        <v>158</v>
      </c>
      <c r="G134" s="10">
        <v>147</v>
      </c>
      <c r="H134" s="10">
        <v>8</v>
      </c>
      <c r="I134" s="10">
        <f t="shared" si="21"/>
        <v>529</v>
      </c>
      <c r="J134" s="10">
        <f t="shared" si="22"/>
        <v>208</v>
      </c>
      <c r="K134" s="10">
        <f t="shared" si="23"/>
        <v>176</v>
      </c>
      <c r="L134" s="9">
        <v>2</v>
      </c>
      <c r="M134" s="46">
        <v>22</v>
      </c>
    </row>
    <row r="135" spans="1:13" outlineLevel="1" x14ac:dyDescent="0.2">
      <c r="A135" s="37" t="s">
        <v>32</v>
      </c>
      <c r="B135" s="88">
        <v>1</v>
      </c>
      <c r="C135" s="88">
        <v>2</v>
      </c>
      <c r="D135" s="10">
        <v>171</v>
      </c>
      <c r="E135" s="10">
        <v>165</v>
      </c>
      <c r="F135" s="10">
        <v>132</v>
      </c>
      <c r="G135" s="10">
        <v>168</v>
      </c>
      <c r="H135" s="10">
        <v>8</v>
      </c>
      <c r="I135" s="10">
        <f t="shared" si="21"/>
        <v>528</v>
      </c>
      <c r="J135" s="10">
        <f t="shared" si="22"/>
        <v>179</v>
      </c>
      <c r="K135" s="10">
        <f t="shared" si="23"/>
        <v>176</v>
      </c>
      <c r="L135" s="9">
        <v>2</v>
      </c>
      <c r="M135" s="46">
        <v>19</v>
      </c>
    </row>
    <row r="136" spans="1:13" outlineLevel="1" x14ac:dyDescent="0.2">
      <c r="A136" s="7" t="s">
        <v>16</v>
      </c>
      <c r="B136" s="6">
        <v>5</v>
      </c>
      <c r="C136" s="6">
        <v>2</v>
      </c>
      <c r="D136" s="10">
        <v>190</v>
      </c>
      <c r="E136" s="10">
        <v>129</v>
      </c>
      <c r="F136" s="10">
        <v>200</v>
      </c>
      <c r="G136" s="10">
        <v>135</v>
      </c>
      <c r="H136" s="10">
        <v>0</v>
      </c>
      <c r="I136" s="10">
        <f t="shared" si="21"/>
        <v>525</v>
      </c>
      <c r="J136" s="10">
        <f t="shared" si="22"/>
        <v>200</v>
      </c>
      <c r="K136" s="10">
        <f t="shared" si="23"/>
        <v>175</v>
      </c>
      <c r="L136" s="9">
        <v>4</v>
      </c>
      <c r="M136" s="46">
        <v>16</v>
      </c>
    </row>
    <row r="137" spans="1:13" outlineLevel="1" x14ac:dyDescent="0.2">
      <c r="A137" s="7" t="s">
        <v>17</v>
      </c>
      <c r="B137" s="6">
        <v>3</v>
      </c>
      <c r="C137" s="6">
        <v>1</v>
      </c>
      <c r="D137" s="10">
        <v>158</v>
      </c>
      <c r="E137" s="10">
        <v>169</v>
      </c>
      <c r="F137" s="10">
        <v>152</v>
      </c>
      <c r="G137" s="10">
        <v>162</v>
      </c>
      <c r="H137" s="10">
        <v>8</v>
      </c>
      <c r="I137" s="10">
        <f t="shared" si="21"/>
        <v>513</v>
      </c>
      <c r="J137" s="10">
        <f t="shared" si="22"/>
        <v>177</v>
      </c>
      <c r="K137" s="10">
        <f t="shared" si="23"/>
        <v>171</v>
      </c>
      <c r="L137" s="9">
        <v>5</v>
      </c>
      <c r="M137" s="46">
        <v>14</v>
      </c>
    </row>
    <row r="138" spans="1:13" outlineLevel="1" x14ac:dyDescent="0.2">
      <c r="A138" s="7" t="s">
        <v>26</v>
      </c>
      <c r="B138" s="85">
        <v>2</v>
      </c>
      <c r="C138" s="85">
        <v>2</v>
      </c>
      <c r="D138" s="10">
        <v>115</v>
      </c>
      <c r="E138" s="10">
        <v>159</v>
      </c>
      <c r="F138" s="10">
        <v>165</v>
      </c>
      <c r="G138" s="10">
        <v>162</v>
      </c>
      <c r="H138" s="10">
        <v>8</v>
      </c>
      <c r="I138" s="10">
        <f t="shared" si="21"/>
        <v>510</v>
      </c>
      <c r="J138" s="10">
        <f t="shared" si="22"/>
        <v>173</v>
      </c>
      <c r="K138" s="10">
        <f t="shared" si="23"/>
        <v>170</v>
      </c>
      <c r="L138" s="9">
        <v>6</v>
      </c>
      <c r="M138" s="46">
        <v>12</v>
      </c>
    </row>
    <row r="139" spans="1:13" outlineLevel="1" x14ac:dyDescent="0.2">
      <c r="A139" s="7" t="s">
        <v>28</v>
      </c>
      <c r="B139" s="6">
        <v>4</v>
      </c>
      <c r="C139" s="6">
        <v>2</v>
      </c>
      <c r="D139" s="10">
        <v>166</v>
      </c>
      <c r="E139" s="10">
        <v>137</v>
      </c>
      <c r="F139" s="10">
        <v>162</v>
      </c>
      <c r="G139" s="10">
        <v>148</v>
      </c>
      <c r="H139" s="10">
        <v>0</v>
      </c>
      <c r="I139" s="10">
        <f t="shared" si="21"/>
        <v>476</v>
      </c>
      <c r="J139" s="10">
        <f t="shared" si="22"/>
        <v>166</v>
      </c>
      <c r="K139" s="10">
        <f t="shared" si="23"/>
        <v>159</v>
      </c>
      <c r="L139" s="9">
        <v>7</v>
      </c>
      <c r="M139" s="46">
        <v>10</v>
      </c>
    </row>
    <row r="140" spans="1:13" outlineLevel="1" x14ac:dyDescent="0.2">
      <c r="A140" s="7" t="s">
        <v>15</v>
      </c>
      <c r="B140" s="85">
        <v>3</v>
      </c>
      <c r="C140" s="85">
        <v>2</v>
      </c>
      <c r="D140" s="10">
        <v>141</v>
      </c>
      <c r="E140" s="10">
        <v>143</v>
      </c>
      <c r="F140" s="10">
        <v>156</v>
      </c>
      <c r="G140" s="10">
        <v>148</v>
      </c>
      <c r="H140" s="10">
        <v>8</v>
      </c>
      <c r="I140" s="10">
        <f t="shared" si="21"/>
        <v>471</v>
      </c>
      <c r="J140" s="10">
        <f t="shared" si="22"/>
        <v>164</v>
      </c>
      <c r="K140" s="10">
        <f t="shared" si="23"/>
        <v>157</v>
      </c>
      <c r="L140" s="9">
        <v>8</v>
      </c>
      <c r="M140" s="46">
        <v>8</v>
      </c>
    </row>
    <row r="141" spans="1:13" outlineLevel="1" x14ac:dyDescent="0.2">
      <c r="A141" s="7" t="s">
        <v>24</v>
      </c>
      <c r="B141" s="6">
        <v>4</v>
      </c>
      <c r="C141" s="6">
        <v>1</v>
      </c>
      <c r="D141" s="10">
        <v>129</v>
      </c>
      <c r="E141" s="10">
        <v>140</v>
      </c>
      <c r="F141" s="10">
        <v>177</v>
      </c>
      <c r="G141" s="10">
        <v>118</v>
      </c>
      <c r="H141" s="10">
        <v>8</v>
      </c>
      <c r="I141" s="10">
        <f t="shared" si="21"/>
        <v>470</v>
      </c>
      <c r="J141" s="10">
        <f t="shared" si="22"/>
        <v>185</v>
      </c>
      <c r="K141" s="10">
        <f t="shared" si="23"/>
        <v>157</v>
      </c>
      <c r="L141" s="9">
        <v>8</v>
      </c>
      <c r="M141" s="46">
        <v>6</v>
      </c>
    </row>
    <row r="143" spans="1:13" ht="15.75" x14ac:dyDescent="0.25">
      <c r="A143" s="137" t="s">
        <v>64</v>
      </c>
      <c r="B143" s="137"/>
      <c r="C143" s="137"/>
      <c r="D143" s="137"/>
      <c r="E143" s="137"/>
      <c r="F143" s="137"/>
      <c r="G143" s="137"/>
      <c r="H143" s="137"/>
      <c r="I143" s="137"/>
      <c r="J143" s="137"/>
      <c r="K143" s="137"/>
      <c r="L143" s="137"/>
      <c r="M143" s="137"/>
    </row>
    <row r="144" spans="1:13" outlineLevel="1" x14ac:dyDescent="0.2">
      <c r="A144" s="103" t="s">
        <v>6</v>
      </c>
      <c r="B144" s="103" t="s">
        <v>10</v>
      </c>
      <c r="C144" s="103" t="s">
        <v>11</v>
      </c>
      <c r="D144" s="103" t="s">
        <v>3</v>
      </c>
      <c r="E144" s="103" t="s">
        <v>4</v>
      </c>
      <c r="F144" s="103" t="s">
        <v>5</v>
      </c>
      <c r="G144" s="103" t="s">
        <v>13</v>
      </c>
      <c r="H144" s="103" t="s">
        <v>7</v>
      </c>
      <c r="I144" s="103" t="s">
        <v>1</v>
      </c>
      <c r="J144" s="103" t="s">
        <v>12</v>
      </c>
      <c r="K144" s="103" t="s">
        <v>0</v>
      </c>
      <c r="L144" s="103" t="s">
        <v>9</v>
      </c>
      <c r="M144" s="103" t="s">
        <v>14</v>
      </c>
    </row>
    <row r="145" spans="1:13" outlineLevel="1" x14ac:dyDescent="0.2">
      <c r="A145" s="2" t="s">
        <v>24</v>
      </c>
      <c r="B145" s="2">
        <v>5</v>
      </c>
      <c r="C145" s="2">
        <v>1</v>
      </c>
      <c r="D145" s="2">
        <v>203</v>
      </c>
      <c r="E145" s="2">
        <v>201</v>
      </c>
      <c r="F145" s="2">
        <v>162</v>
      </c>
      <c r="G145" s="2">
        <v>130</v>
      </c>
      <c r="H145" s="2">
        <v>8</v>
      </c>
      <c r="I145" s="2">
        <f t="shared" ref="I145:I154" si="24">SUM(D145:G145)+H145*3-MIN(D145:G145)</f>
        <v>590</v>
      </c>
      <c r="J145" s="2">
        <f t="shared" ref="J145:J154" si="25">MAX(D145:G145)+H145</f>
        <v>211</v>
      </c>
      <c r="K145" s="136">
        <f t="shared" ref="K145:K154" si="26">ROUND(I145/3,0)</f>
        <v>197</v>
      </c>
      <c r="L145" s="2">
        <f t="shared" ref="L145:L154" si="27">IF(ROW()=2,1,IF(K144=K145,L144,ROW()-1))</f>
        <v>144</v>
      </c>
      <c r="M145" s="2">
        <v>25</v>
      </c>
    </row>
    <row r="146" spans="1:13" outlineLevel="1" x14ac:dyDescent="0.2">
      <c r="A146" s="2" t="s">
        <v>18</v>
      </c>
      <c r="B146" s="2">
        <v>5</v>
      </c>
      <c r="C146" s="2">
        <v>2</v>
      </c>
      <c r="D146" s="2">
        <v>171</v>
      </c>
      <c r="E146" s="2">
        <v>216</v>
      </c>
      <c r="F146" s="2">
        <v>171</v>
      </c>
      <c r="G146" s="2">
        <v>186</v>
      </c>
      <c r="H146" s="2">
        <v>0</v>
      </c>
      <c r="I146" s="2">
        <f t="shared" si="24"/>
        <v>573</v>
      </c>
      <c r="J146" s="2">
        <f t="shared" si="25"/>
        <v>216</v>
      </c>
      <c r="K146" s="2">
        <f t="shared" si="26"/>
        <v>191</v>
      </c>
      <c r="L146" s="2">
        <f t="shared" si="27"/>
        <v>145</v>
      </c>
      <c r="M146" s="2">
        <v>22</v>
      </c>
    </row>
    <row r="147" spans="1:13" outlineLevel="1" x14ac:dyDescent="0.2">
      <c r="A147" s="2" t="s">
        <v>19</v>
      </c>
      <c r="B147" s="2">
        <v>4</v>
      </c>
      <c r="C147" s="2">
        <v>1</v>
      </c>
      <c r="D147" s="2">
        <v>124</v>
      </c>
      <c r="E147" s="2">
        <v>211</v>
      </c>
      <c r="F147" s="2">
        <v>178</v>
      </c>
      <c r="G147" s="2">
        <v>149</v>
      </c>
      <c r="H147" s="2">
        <v>8</v>
      </c>
      <c r="I147" s="2">
        <f t="shared" si="24"/>
        <v>562</v>
      </c>
      <c r="J147" s="136">
        <f t="shared" si="25"/>
        <v>219</v>
      </c>
      <c r="K147" s="2">
        <f t="shared" si="26"/>
        <v>187</v>
      </c>
      <c r="L147" s="2">
        <f t="shared" si="27"/>
        <v>146</v>
      </c>
      <c r="M147" s="2">
        <v>19</v>
      </c>
    </row>
    <row r="148" spans="1:13" outlineLevel="1" x14ac:dyDescent="0.2">
      <c r="A148" s="2" t="s">
        <v>27</v>
      </c>
      <c r="B148" s="2">
        <v>1</v>
      </c>
      <c r="C148" s="2">
        <v>2</v>
      </c>
      <c r="D148" s="2">
        <v>135</v>
      </c>
      <c r="E148" s="2">
        <v>161</v>
      </c>
      <c r="F148" s="2">
        <v>184</v>
      </c>
      <c r="G148" s="2">
        <v>194</v>
      </c>
      <c r="H148" s="2">
        <v>0</v>
      </c>
      <c r="I148" s="2">
        <f t="shared" si="24"/>
        <v>539</v>
      </c>
      <c r="J148" s="2">
        <f t="shared" si="25"/>
        <v>194</v>
      </c>
      <c r="K148" s="2">
        <f t="shared" si="26"/>
        <v>180</v>
      </c>
      <c r="L148" s="2">
        <f t="shared" si="27"/>
        <v>147</v>
      </c>
      <c r="M148" s="2">
        <v>16</v>
      </c>
    </row>
    <row r="149" spans="1:13" outlineLevel="1" x14ac:dyDescent="0.2">
      <c r="A149" s="2" t="s">
        <v>17</v>
      </c>
      <c r="B149" s="2">
        <v>6</v>
      </c>
      <c r="C149" s="2">
        <v>1</v>
      </c>
      <c r="D149" s="2">
        <v>143</v>
      </c>
      <c r="E149" s="2">
        <v>123</v>
      </c>
      <c r="F149" s="2">
        <v>179</v>
      </c>
      <c r="G149" s="2">
        <v>159</v>
      </c>
      <c r="H149" s="2">
        <v>8</v>
      </c>
      <c r="I149" s="2">
        <f t="shared" si="24"/>
        <v>505</v>
      </c>
      <c r="J149" s="2">
        <f t="shared" si="25"/>
        <v>187</v>
      </c>
      <c r="K149" s="2">
        <f t="shared" si="26"/>
        <v>168</v>
      </c>
      <c r="L149" s="2">
        <f t="shared" si="27"/>
        <v>148</v>
      </c>
      <c r="M149" s="2">
        <v>14</v>
      </c>
    </row>
    <row r="150" spans="1:13" outlineLevel="1" x14ac:dyDescent="0.2">
      <c r="A150" s="2" t="s">
        <v>28</v>
      </c>
      <c r="B150" s="2">
        <v>2</v>
      </c>
      <c r="C150" s="2">
        <v>2</v>
      </c>
      <c r="D150" s="2">
        <v>163</v>
      </c>
      <c r="E150" s="2">
        <v>149</v>
      </c>
      <c r="F150" s="2">
        <v>167</v>
      </c>
      <c r="G150" s="2">
        <v>139</v>
      </c>
      <c r="H150" s="2">
        <v>0</v>
      </c>
      <c r="I150" s="2">
        <f t="shared" si="24"/>
        <v>479</v>
      </c>
      <c r="J150" s="2">
        <f t="shared" si="25"/>
        <v>167</v>
      </c>
      <c r="K150" s="2">
        <f t="shared" si="26"/>
        <v>160</v>
      </c>
      <c r="L150" s="2">
        <f t="shared" si="27"/>
        <v>149</v>
      </c>
      <c r="M150" s="2">
        <v>12</v>
      </c>
    </row>
    <row r="151" spans="1:13" outlineLevel="1" x14ac:dyDescent="0.2">
      <c r="A151" s="2" t="s">
        <v>32</v>
      </c>
      <c r="B151" s="2">
        <v>2</v>
      </c>
      <c r="C151" s="2">
        <v>1</v>
      </c>
      <c r="D151" s="2">
        <v>168</v>
      </c>
      <c r="E151" s="2">
        <v>119</v>
      </c>
      <c r="F151" s="2">
        <v>154</v>
      </c>
      <c r="G151" s="2">
        <v>129</v>
      </c>
      <c r="H151" s="2">
        <v>8</v>
      </c>
      <c r="I151" s="2">
        <f t="shared" si="24"/>
        <v>475</v>
      </c>
      <c r="J151" s="2">
        <f t="shared" si="25"/>
        <v>176</v>
      </c>
      <c r="K151" s="2">
        <f t="shared" si="26"/>
        <v>158</v>
      </c>
      <c r="L151" s="2">
        <f t="shared" si="27"/>
        <v>150</v>
      </c>
      <c r="M151" s="2">
        <v>10</v>
      </c>
    </row>
    <row r="152" spans="1:13" outlineLevel="1" x14ac:dyDescent="0.2">
      <c r="A152" s="2" t="s">
        <v>16</v>
      </c>
      <c r="B152" s="2">
        <v>1</v>
      </c>
      <c r="C152" s="2">
        <v>1</v>
      </c>
      <c r="D152" s="2">
        <v>161</v>
      </c>
      <c r="E152" s="2">
        <v>160</v>
      </c>
      <c r="F152" s="2">
        <v>143</v>
      </c>
      <c r="G152" s="2">
        <v>136</v>
      </c>
      <c r="H152" s="2">
        <v>0</v>
      </c>
      <c r="I152" s="2">
        <f t="shared" si="24"/>
        <v>464</v>
      </c>
      <c r="J152" s="2">
        <f t="shared" si="25"/>
        <v>161</v>
      </c>
      <c r="K152" s="2">
        <f t="shared" si="26"/>
        <v>155</v>
      </c>
      <c r="L152" s="2">
        <f t="shared" si="27"/>
        <v>151</v>
      </c>
      <c r="M152" s="2">
        <v>8</v>
      </c>
    </row>
    <row r="153" spans="1:13" outlineLevel="1" x14ac:dyDescent="0.2">
      <c r="A153" s="2" t="s">
        <v>26</v>
      </c>
      <c r="B153" s="2">
        <v>4</v>
      </c>
      <c r="C153" s="2">
        <v>2</v>
      </c>
      <c r="D153" s="2">
        <v>125</v>
      </c>
      <c r="E153" s="2">
        <v>145</v>
      </c>
      <c r="F153" s="2">
        <v>143</v>
      </c>
      <c r="G153" s="2">
        <v>151</v>
      </c>
      <c r="H153" s="2">
        <v>8</v>
      </c>
      <c r="I153" s="2">
        <f t="shared" si="24"/>
        <v>463</v>
      </c>
      <c r="J153" s="2">
        <f t="shared" si="25"/>
        <v>159</v>
      </c>
      <c r="K153" s="2">
        <f t="shared" si="26"/>
        <v>154</v>
      </c>
      <c r="L153" s="2">
        <f t="shared" si="27"/>
        <v>152</v>
      </c>
      <c r="M153" s="2">
        <v>6</v>
      </c>
    </row>
    <row r="154" spans="1:13" outlineLevel="1" x14ac:dyDescent="0.2">
      <c r="A154" s="2" t="s">
        <v>15</v>
      </c>
      <c r="B154" s="2">
        <v>6</v>
      </c>
      <c r="C154" s="2">
        <v>2</v>
      </c>
      <c r="D154" s="2">
        <v>141</v>
      </c>
      <c r="E154" s="2">
        <v>141</v>
      </c>
      <c r="F154" s="2">
        <v>144</v>
      </c>
      <c r="G154" s="2">
        <v>154</v>
      </c>
      <c r="H154" s="2">
        <v>8</v>
      </c>
      <c r="I154" s="2">
        <f t="shared" si="24"/>
        <v>463</v>
      </c>
      <c r="J154" s="2">
        <f t="shared" si="25"/>
        <v>162</v>
      </c>
      <c r="K154" s="2">
        <f t="shared" si="26"/>
        <v>154</v>
      </c>
      <c r="L154" s="2">
        <f t="shared" si="27"/>
        <v>152</v>
      </c>
      <c r="M154" s="2">
        <v>6</v>
      </c>
    </row>
    <row r="156" spans="1:13" ht="15.75" x14ac:dyDescent="0.25">
      <c r="A156" s="137" t="s">
        <v>65</v>
      </c>
      <c r="B156" s="137"/>
      <c r="C156" s="137"/>
      <c r="D156" s="137"/>
      <c r="E156" s="137"/>
      <c r="F156" s="137"/>
      <c r="G156" s="137"/>
      <c r="H156" s="137"/>
      <c r="I156" s="137"/>
      <c r="J156" s="137"/>
      <c r="K156" s="137"/>
      <c r="L156" s="137"/>
      <c r="M156" s="137"/>
    </row>
    <row r="157" spans="1:13" s="77" customFormat="1" outlineLevel="1" x14ac:dyDescent="0.2">
      <c r="A157" s="103" t="s">
        <v>6</v>
      </c>
      <c r="B157" s="103" t="s">
        <v>10</v>
      </c>
      <c r="C157" s="103" t="s">
        <v>11</v>
      </c>
      <c r="D157" s="103" t="s">
        <v>3</v>
      </c>
      <c r="E157" s="103" t="s">
        <v>4</v>
      </c>
      <c r="F157" s="103" t="s">
        <v>5</v>
      </c>
      <c r="G157" s="103" t="s">
        <v>13</v>
      </c>
      <c r="H157" s="103" t="s">
        <v>7</v>
      </c>
      <c r="I157" s="103" t="s">
        <v>1</v>
      </c>
      <c r="J157" s="103" t="s">
        <v>12</v>
      </c>
      <c r="K157" s="103" t="s">
        <v>0</v>
      </c>
      <c r="L157" s="103" t="s">
        <v>9</v>
      </c>
      <c r="M157" s="103" t="s">
        <v>14</v>
      </c>
    </row>
    <row r="158" spans="1:13" outlineLevel="1" x14ac:dyDescent="0.2">
      <c r="A158" s="7" t="s">
        <v>30</v>
      </c>
      <c r="B158" s="9">
        <v>6</v>
      </c>
      <c r="C158" s="9">
        <v>2</v>
      </c>
      <c r="D158" s="10">
        <v>191</v>
      </c>
      <c r="E158" s="10">
        <v>153</v>
      </c>
      <c r="F158" s="10">
        <v>193</v>
      </c>
      <c r="G158" s="10">
        <v>209</v>
      </c>
      <c r="H158" s="10">
        <v>0</v>
      </c>
      <c r="I158" s="10">
        <f t="shared" ref="I158:I166" si="28">SUM(D158:G158)+H158*3-MIN(D158:G158)</f>
        <v>593</v>
      </c>
      <c r="J158" s="10">
        <f t="shared" ref="J158:J166" si="29">MAX(D158:G158)+H158</f>
        <v>209</v>
      </c>
      <c r="K158" s="135">
        <f t="shared" ref="K158:K166" si="30">ROUND(I158/3,0)</f>
        <v>198</v>
      </c>
      <c r="L158" s="9">
        <f t="shared" ref="L158:L166" si="31">IF(ROW()=2,1,IF(K157=K158,L157,ROW()-1))</f>
        <v>157</v>
      </c>
      <c r="M158" s="4">
        <v>25</v>
      </c>
    </row>
    <row r="159" spans="1:13" outlineLevel="1" x14ac:dyDescent="0.2">
      <c r="A159" s="8" t="s">
        <v>27</v>
      </c>
      <c r="B159" s="9">
        <v>4</v>
      </c>
      <c r="C159" s="9">
        <v>1</v>
      </c>
      <c r="D159" s="10">
        <v>174</v>
      </c>
      <c r="E159" s="10">
        <v>182</v>
      </c>
      <c r="F159" s="10">
        <v>143</v>
      </c>
      <c r="G159" s="135">
        <v>210</v>
      </c>
      <c r="H159" s="10">
        <v>0</v>
      </c>
      <c r="I159" s="10">
        <f t="shared" si="28"/>
        <v>566</v>
      </c>
      <c r="J159" s="10">
        <f t="shared" si="29"/>
        <v>210</v>
      </c>
      <c r="K159" s="10">
        <f t="shared" si="30"/>
        <v>189</v>
      </c>
      <c r="L159" s="9">
        <f t="shared" si="31"/>
        <v>158</v>
      </c>
      <c r="M159" s="4">
        <v>22</v>
      </c>
    </row>
    <row r="160" spans="1:13" outlineLevel="1" x14ac:dyDescent="0.2">
      <c r="A160" s="7" t="s">
        <v>18</v>
      </c>
      <c r="B160" s="9">
        <v>5</v>
      </c>
      <c r="C160" s="9">
        <v>2</v>
      </c>
      <c r="D160" s="10">
        <v>182</v>
      </c>
      <c r="E160" s="10">
        <v>202</v>
      </c>
      <c r="F160" s="10">
        <v>174</v>
      </c>
      <c r="G160" s="10">
        <v>131</v>
      </c>
      <c r="H160" s="10">
        <v>0</v>
      </c>
      <c r="I160" s="10">
        <f t="shared" si="28"/>
        <v>558</v>
      </c>
      <c r="J160" s="10">
        <f t="shared" si="29"/>
        <v>202</v>
      </c>
      <c r="K160" s="10">
        <f t="shared" si="30"/>
        <v>186</v>
      </c>
      <c r="L160" s="9">
        <f t="shared" si="31"/>
        <v>159</v>
      </c>
      <c r="M160" s="4">
        <v>19</v>
      </c>
    </row>
    <row r="161" spans="1:13" outlineLevel="1" x14ac:dyDescent="0.2">
      <c r="A161" s="8" t="s">
        <v>15</v>
      </c>
      <c r="B161" s="9">
        <v>1</v>
      </c>
      <c r="C161" s="9">
        <v>2</v>
      </c>
      <c r="D161" s="10">
        <v>182</v>
      </c>
      <c r="E161" s="10">
        <v>169</v>
      </c>
      <c r="F161" s="10">
        <v>172</v>
      </c>
      <c r="G161" s="10">
        <v>134</v>
      </c>
      <c r="H161" s="10">
        <v>8</v>
      </c>
      <c r="I161" s="10">
        <f t="shared" si="28"/>
        <v>547</v>
      </c>
      <c r="J161" s="10">
        <f t="shared" si="29"/>
        <v>190</v>
      </c>
      <c r="K161" s="10">
        <f t="shared" si="30"/>
        <v>182</v>
      </c>
      <c r="L161" s="9">
        <f t="shared" si="31"/>
        <v>160</v>
      </c>
      <c r="M161" s="4">
        <v>16</v>
      </c>
    </row>
    <row r="162" spans="1:13" outlineLevel="1" x14ac:dyDescent="0.2">
      <c r="A162" s="7" t="s">
        <v>19</v>
      </c>
      <c r="B162" s="9">
        <v>6</v>
      </c>
      <c r="C162" s="9">
        <v>1</v>
      </c>
      <c r="D162" s="10">
        <v>167</v>
      </c>
      <c r="E162" s="10">
        <v>122</v>
      </c>
      <c r="F162" s="10">
        <v>167</v>
      </c>
      <c r="G162" s="10">
        <v>160</v>
      </c>
      <c r="H162" s="10">
        <v>8</v>
      </c>
      <c r="I162" s="10">
        <f t="shared" si="28"/>
        <v>518</v>
      </c>
      <c r="J162" s="10">
        <f t="shared" si="29"/>
        <v>175</v>
      </c>
      <c r="K162" s="10">
        <f t="shared" si="30"/>
        <v>173</v>
      </c>
      <c r="L162" s="9">
        <f t="shared" si="31"/>
        <v>161</v>
      </c>
      <c r="M162" s="4">
        <v>14</v>
      </c>
    </row>
    <row r="163" spans="1:13" outlineLevel="1" x14ac:dyDescent="0.2">
      <c r="A163" s="7" t="s">
        <v>26</v>
      </c>
      <c r="B163" s="9">
        <v>5</v>
      </c>
      <c r="C163" s="9">
        <v>1</v>
      </c>
      <c r="D163" s="10">
        <v>159</v>
      </c>
      <c r="E163" s="10">
        <v>115</v>
      </c>
      <c r="F163" s="10">
        <v>170</v>
      </c>
      <c r="G163" s="10">
        <v>144</v>
      </c>
      <c r="H163" s="10">
        <v>8</v>
      </c>
      <c r="I163" s="10">
        <f t="shared" si="28"/>
        <v>497</v>
      </c>
      <c r="J163" s="10">
        <f t="shared" si="29"/>
        <v>178</v>
      </c>
      <c r="K163" s="10">
        <f t="shared" si="30"/>
        <v>166</v>
      </c>
      <c r="L163" s="9">
        <f t="shared" si="31"/>
        <v>162</v>
      </c>
      <c r="M163" s="4">
        <v>12</v>
      </c>
    </row>
    <row r="164" spans="1:13" outlineLevel="1" x14ac:dyDescent="0.2">
      <c r="A164" s="8" t="s">
        <v>24</v>
      </c>
      <c r="B164" s="9">
        <v>3</v>
      </c>
      <c r="C164" s="9">
        <v>2</v>
      </c>
      <c r="D164" s="10">
        <v>92</v>
      </c>
      <c r="E164" s="10">
        <v>152</v>
      </c>
      <c r="F164" s="10">
        <v>137</v>
      </c>
      <c r="G164" s="10">
        <v>184</v>
      </c>
      <c r="H164" s="10">
        <v>8</v>
      </c>
      <c r="I164" s="10">
        <f t="shared" si="28"/>
        <v>497</v>
      </c>
      <c r="J164" s="10">
        <f t="shared" si="29"/>
        <v>192</v>
      </c>
      <c r="K164" s="10">
        <f t="shared" si="30"/>
        <v>166</v>
      </c>
      <c r="L164" s="9">
        <f t="shared" si="31"/>
        <v>162</v>
      </c>
      <c r="M164" s="4">
        <v>12</v>
      </c>
    </row>
    <row r="165" spans="1:13" outlineLevel="1" x14ac:dyDescent="0.2">
      <c r="A165" s="8" t="s">
        <v>28</v>
      </c>
      <c r="B165" s="9">
        <v>3</v>
      </c>
      <c r="C165" s="9">
        <v>1</v>
      </c>
      <c r="D165" s="10">
        <v>179</v>
      </c>
      <c r="E165" s="10">
        <v>158</v>
      </c>
      <c r="F165" s="10">
        <v>140</v>
      </c>
      <c r="G165" s="10">
        <v>145</v>
      </c>
      <c r="H165" s="10">
        <v>0</v>
      </c>
      <c r="I165" s="10">
        <f t="shared" si="28"/>
        <v>482</v>
      </c>
      <c r="J165" s="10">
        <f t="shared" si="29"/>
        <v>179</v>
      </c>
      <c r="K165" s="10">
        <f t="shared" si="30"/>
        <v>161</v>
      </c>
      <c r="L165" s="9">
        <f t="shared" si="31"/>
        <v>164</v>
      </c>
      <c r="M165" s="4">
        <v>8</v>
      </c>
    </row>
    <row r="166" spans="1:13" outlineLevel="1" x14ac:dyDescent="0.2">
      <c r="A166" s="7" t="s">
        <v>16</v>
      </c>
      <c r="B166" s="9">
        <v>4</v>
      </c>
      <c r="C166" s="9">
        <v>2</v>
      </c>
      <c r="D166" s="10">
        <v>142</v>
      </c>
      <c r="E166" s="10">
        <v>147</v>
      </c>
      <c r="F166" s="10">
        <v>179</v>
      </c>
      <c r="G166" s="10">
        <v>143</v>
      </c>
      <c r="H166" s="10">
        <v>0</v>
      </c>
      <c r="I166" s="10">
        <f t="shared" si="28"/>
        <v>469</v>
      </c>
      <c r="J166" s="10">
        <f t="shared" si="29"/>
        <v>179</v>
      </c>
      <c r="K166" s="10">
        <f t="shared" si="30"/>
        <v>156</v>
      </c>
      <c r="L166" s="9">
        <f t="shared" si="31"/>
        <v>165</v>
      </c>
      <c r="M166" s="4">
        <v>6</v>
      </c>
    </row>
  </sheetData>
  <mergeCells count="12">
    <mergeCell ref="A156:M156"/>
    <mergeCell ref="A85:M85"/>
    <mergeCell ref="A131:M131"/>
    <mergeCell ref="A143:M143"/>
    <mergeCell ref="A116:M116"/>
    <mergeCell ref="A98:M98"/>
    <mergeCell ref="A104:M104"/>
    <mergeCell ref="A1:M1"/>
    <mergeCell ref="A18:M18"/>
    <mergeCell ref="A36:M36"/>
    <mergeCell ref="A55:M55"/>
    <mergeCell ref="A72:M72"/>
  </mergeCells>
  <phoneticPr fontId="3" type="noConversion"/>
  <pageMargins left="0.75" right="0.75" top="1" bottom="1" header="0.5" footer="0.5"/>
  <pageSetup paperSize="9" scale="97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96"/>
  <sheetViews>
    <sheetView workbookViewId="0">
      <pane xSplit="1" ySplit="1" topLeftCell="B95" activePane="bottomRight" state="frozen"/>
      <selection pane="topRight" activeCell="C1" sqref="C1"/>
      <selection pane="bottomLeft" activeCell="A2" sqref="A2"/>
      <selection pane="bottomRight" activeCell="E36" sqref="E36"/>
    </sheetView>
  </sheetViews>
  <sheetFormatPr defaultRowHeight="12.75" x14ac:dyDescent="0.2"/>
  <cols>
    <col min="1" max="1" width="10.140625" bestFit="1" customWidth="1"/>
    <col min="2" max="2" width="21.42578125" bestFit="1" customWidth="1"/>
    <col min="3" max="3" width="6.5703125" style="77" bestFit="1" customWidth="1"/>
    <col min="4" max="4" width="8" style="77" bestFit="1" customWidth="1"/>
    <col min="5" max="8" width="6.28515625" bestFit="1" customWidth="1"/>
    <col min="9" max="9" width="9" bestFit="1" customWidth="1"/>
    <col min="10" max="10" width="6.28515625" bestFit="1" customWidth="1"/>
    <col min="11" max="11" width="9.42578125" bestFit="1" customWidth="1"/>
    <col min="12" max="12" width="8.28515625" bestFit="1" customWidth="1"/>
    <col min="13" max="13" width="9.85546875" customWidth="1"/>
    <col min="14" max="14" width="5.140625" style="99" bestFit="1" customWidth="1"/>
    <col min="15" max="15" width="12" bestFit="1" customWidth="1"/>
  </cols>
  <sheetData>
    <row r="1" spans="1:15" s="22" customFormat="1" ht="12" x14ac:dyDescent="0.2">
      <c r="A1" s="32" t="s">
        <v>2</v>
      </c>
      <c r="B1" s="32" t="s">
        <v>6</v>
      </c>
      <c r="C1" s="32" t="s">
        <v>10</v>
      </c>
      <c r="D1" s="32" t="s">
        <v>11</v>
      </c>
      <c r="E1" s="32" t="s">
        <v>3</v>
      </c>
      <c r="F1" s="32" t="s">
        <v>4</v>
      </c>
      <c r="G1" s="32" t="s">
        <v>5</v>
      </c>
      <c r="H1" s="32" t="s">
        <v>13</v>
      </c>
      <c r="I1" s="32" t="s">
        <v>7</v>
      </c>
      <c r="J1" s="32" t="s">
        <v>1</v>
      </c>
      <c r="K1" s="32" t="s">
        <v>12</v>
      </c>
      <c r="L1" s="32" t="s">
        <v>0</v>
      </c>
      <c r="M1" s="32" t="s">
        <v>8</v>
      </c>
      <c r="N1" s="33" t="s">
        <v>14</v>
      </c>
      <c r="O1" s="22" t="s">
        <v>46</v>
      </c>
    </row>
    <row r="2" spans="1:15" x14ac:dyDescent="0.2">
      <c r="A2" s="3">
        <v>41777</v>
      </c>
      <c r="B2" s="7" t="s">
        <v>18</v>
      </c>
      <c r="C2" s="80">
        <v>5</v>
      </c>
      <c r="D2" s="80">
        <v>2</v>
      </c>
      <c r="E2" s="10">
        <v>168</v>
      </c>
      <c r="F2" s="10">
        <v>224</v>
      </c>
      <c r="G2" s="10">
        <v>192</v>
      </c>
      <c r="H2" s="10">
        <v>225</v>
      </c>
      <c r="I2" s="10">
        <v>0</v>
      </c>
      <c r="J2" s="10">
        <f>SUM(E2:H2)+I2*3-MIN(E2:H2)</f>
        <v>641</v>
      </c>
      <c r="K2" s="10">
        <f>MAX(E2:H2)+I2</f>
        <v>225</v>
      </c>
      <c r="L2" s="52">
        <f>ROUND(J2/3,0)</f>
        <v>214</v>
      </c>
      <c r="M2" s="9">
        <v>1</v>
      </c>
      <c r="N2" s="4">
        <v>25</v>
      </c>
      <c r="O2" s="80">
        <f t="shared" ref="O2:O33" si="0">IF(ROW()=2,1,IF(L1=N2,O1,ROW()-1))</f>
        <v>1</v>
      </c>
    </row>
    <row r="3" spans="1:15" x14ac:dyDescent="0.2">
      <c r="A3" s="3">
        <v>41658</v>
      </c>
      <c r="B3" s="8" t="s">
        <v>23</v>
      </c>
      <c r="C3" s="80">
        <v>5</v>
      </c>
      <c r="D3" s="80">
        <v>3</v>
      </c>
      <c r="E3" s="10">
        <v>215</v>
      </c>
      <c r="F3" s="54">
        <v>241</v>
      </c>
      <c r="G3" s="10">
        <v>177</v>
      </c>
      <c r="H3" s="10">
        <v>130</v>
      </c>
      <c r="I3" s="10">
        <v>0</v>
      </c>
      <c r="J3" s="10">
        <v>633</v>
      </c>
      <c r="K3" s="10">
        <v>241</v>
      </c>
      <c r="L3" s="10">
        <v>211</v>
      </c>
      <c r="M3" s="9">
        <v>1</v>
      </c>
      <c r="N3" s="4">
        <v>25</v>
      </c>
      <c r="O3" s="80">
        <f t="shared" si="0"/>
        <v>2</v>
      </c>
    </row>
    <row r="4" spans="1:15" s="14" customFormat="1" x14ac:dyDescent="0.2">
      <c r="A4" s="3">
        <v>41749</v>
      </c>
      <c r="B4" s="7" t="s">
        <v>30</v>
      </c>
      <c r="C4" s="80">
        <v>4</v>
      </c>
      <c r="D4" s="80">
        <v>1</v>
      </c>
      <c r="E4" s="4">
        <v>190</v>
      </c>
      <c r="F4" s="4">
        <v>169</v>
      </c>
      <c r="G4" s="54">
        <v>233</v>
      </c>
      <c r="H4" s="4">
        <v>203</v>
      </c>
      <c r="I4" s="4">
        <v>0</v>
      </c>
      <c r="J4" s="4">
        <v>626</v>
      </c>
      <c r="K4" s="4">
        <v>233</v>
      </c>
      <c r="L4" s="4">
        <v>209</v>
      </c>
      <c r="M4" s="4">
        <v>1</v>
      </c>
      <c r="N4" s="4">
        <v>25</v>
      </c>
      <c r="O4" s="80">
        <f t="shared" si="0"/>
        <v>3</v>
      </c>
    </row>
    <row r="5" spans="1:15" x14ac:dyDescent="0.2">
      <c r="A5" s="3">
        <v>41812</v>
      </c>
      <c r="B5" s="7" t="s">
        <v>15</v>
      </c>
      <c r="C5" s="81">
        <v>2</v>
      </c>
      <c r="D5" s="81">
        <v>2</v>
      </c>
      <c r="E5" s="1">
        <v>171</v>
      </c>
      <c r="F5" s="1">
        <v>200</v>
      </c>
      <c r="G5" s="1">
        <v>185</v>
      </c>
      <c r="H5" s="52">
        <v>204</v>
      </c>
      <c r="I5" s="1">
        <v>8</v>
      </c>
      <c r="J5" s="1">
        <v>613</v>
      </c>
      <c r="K5" s="1">
        <v>212</v>
      </c>
      <c r="L5" s="1">
        <v>204</v>
      </c>
      <c r="M5" s="4">
        <v>1</v>
      </c>
      <c r="N5" s="4">
        <v>25</v>
      </c>
      <c r="O5" s="80">
        <f t="shared" si="0"/>
        <v>4</v>
      </c>
    </row>
    <row r="6" spans="1:15" x14ac:dyDescent="0.2">
      <c r="A6" s="3">
        <v>41714</v>
      </c>
      <c r="B6" s="8" t="s">
        <v>23</v>
      </c>
      <c r="C6" s="80">
        <v>6</v>
      </c>
      <c r="D6" s="80">
        <v>3</v>
      </c>
      <c r="E6" s="10">
        <v>144</v>
      </c>
      <c r="F6" s="10">
        <v>211</v>
      </c>
      <c r="G6" s="54">
        <v>212</v>
      </c>
      <c r="H6" s="10">
        <v>176</v>
      </c>
      <c r="I6" s="10">
        <v>0</v>
      </c>
      <c r="J6" s="10">
        <f>SUM(E6:H6)+I6*3-MIN(E6:H6)</f>
        <v>599</v>
      </c>
      <c r="K6" s="10">
        <f>MAX(E6:H6)+I6</f>
        <v>212</v>
      </c>
      <c r="L6" s="10">
        <f>ROUND(J6/3,0)</f>
        <v>200</v>
      </c>
      <c r="M6" s="9">
        <v>1</v>
      </c>
      <c r="N6" s="4">
        <v>25</v>
      </c>
      <c r="O6" s="80">
        <f t="shared" si="0"/>
        <v>5</v>
      </c>
    </row>
    <row r="7" spans="1:15" x14ac:dyDescent="0.2">
      <c r="A7" s="3">
        <v>41980</v>
      </c>
      <c r="B7" s="7" t="s">
        <v>30</v>
      </c>
      <c r="C7" s="80">
        <v>6</v>
      </c>
      <c r="D7" s="80">
        <v>2</v>
      </c>
      <c r="E7" s="10">
        <v>191</v>
      </c>
      <c r="F7" s="10">
        <v>153</v>
      </c>
      <c r="G7" s="10">
        <v>193</v>
      </c>
      <c r="H7" s="10">
        <v>209</v>
      </c>
      <c r="I7" s="10">
        <v>0</v>
      </c>
      <c r="J7" s="10">
        <f>SUM(E7:H7)+I7*3-MIN(E7:H7)</f>
        <v>593</v>
      </c>
      <c r="K7" s="10">
        <f>MAX(E7:H7)+I7</f>
        <v>209</v>
      </c>
      <c r="L7" s="10">
        <f>ROUND(J7/3,0)</f>
        <v>198</v>
      </c>
      <c r="M7" s="9">
        <f>IF(ROW()=2,1,IF(L6=L7,M6,ROW()-1))</f>
        <v>6</v>
      </c>
      <c r="N7" s="4">
        <v>25</v>
      </c>
      <c r="O7" s="80">
        <f t="shared" si="0"/>
        <v>6</v>
      </c>
    </row>
    <row r="8" spans="1:15" x14ac:dyDescent="0.2">
      <c r="A8" s="3">
        <v>41955</v>
      </c>
      <c r="B8" s="104" t="s">
        <v>24</v>
      </c>
      <c r="C8" s="81">
        <v>5</v>
      </c>
      <c r="D8" s="81">
        <v>1</v>
      </c>
      <c r="E8" s="4">
        <v>203</v>
      </c>
      <c r="F8" s="4">
        <v>201</v>
      </c>
      <c r="G8" s="4">
        <v>162</v>
      </c>
      <c r="H8" s="4">
        <v>130</v>
      </c>
      <c r="I8" s="4">
        <v>8</v>
      </c>
      <c r="J8" s="4">
        <f>SUM(E8:H8)+I8*3-MIN(E8:H8)</f>
        <v>590</v>
      </c>
      <c r="K8" s="4">
        <f>MAX(E8:H8)+I8</f>
        <v>211</v>
      </c>
      <c r="L8" s="6">
        <v>197</v>
      </c>
      <c r="M8" s="4">
        <v>1</v>
      </c>
      <c r="N8" s="4">
        <v>25</v>
      </c>
      <c r="O8" s="80">
        <f t="shared" si="0"/>
        <v>7</v>
      </c>
    </row>
    <row r="9" spans="1:15" x14ac:dyDescent="0.2">
      <c r="A9" s="3">
        <v>41749</v>
      </c>
      <c r="B9" s="8" t="s">
        <v>24</v>
      </c>
      <c r="C9" s="80">
        <v>4</v>
      </c>
      <c r="D9" s="80">
        <v>2</v>
      </c>
      <c r="E9" s="4">
        <v>211</v>
      </c>
      <c r="F9" s="4">
        <v>137</v>
      </c>
      <c r="G9" s="4">
        <v>169</v>
      </c>
      <c r="H9" s="4">
        <v>183</v>
      </c>
      <c r="I9" s="4">
        <v>8</v>
      </c>
      <c r="J9" s="4">
        <v>587</v>
      </c>
      <c r="K9" s="4">
        <v>219</v>
      </c>
      <c r="L9" s="4">
        <v>196</v>
      </c>
      <c r="M9" s="4">
        <v>2</v>
      </c>
      <c r="N9" s="4">
        <v>22</v>
      </c>
      <c r="O9" s="80">
        <f t="shared" si="0"/>
        <v>8</v>
      </c>
    </row>
    <row r="10" spans="1:15" x14ac:dyDescent="0.2">
      <c r="A10" s="3">
        <v>41870</v>
      </c>
      <c r="B10" s="7" t="s">
        <v>16</v>
      </c>
      <c r="C10" s="80">
        <v>5</v>
      </c>
      <c r="D10" s="80">
        <v>2</v>
      </c>
      <c r="E10" s="52">
        <v>212</v>
      </c>
      <c r="F10" s="10">
        <v>198</v>
      </c>
      <c r="G10" s="10">
        <v>176</v>
      </c>
      <c r="H10" s="10">
        <v>156</v>
      </c>
      <c r="I10" s="10">
        <v>0</v>
      </c>
      <c r="J10" s="10">
        <f>SUM(E10:H10)+I10*3-MIN(E10:H10)</f>
        <v>586</v>
      </c>
      <c r="K10" s="10">
        <f>MAX(E10:H10)+I10</f>
        <v>212</v>
      </c>
      <c r="L10" s="10">
        <f>ROUND(J10/3,0)</f>
        <v>195</v>
      </c>
      <c r="M10" s="9">
        <v>1</v>
      </c>
      <c r="N10" s="4">
        <v>25</v>
      </c>
      <c r="O10" s="80">
        <f t="shared" si="0"/>
        <v>9</v>
      </c>
    </row>
    <row r="11" spans="1:15" x14ac:dyDescent="0.2">
      <c r="A11" s="3">
        <v>41903</v>
      </c>
      <c r="B11" s="7" t="s">
        <v>15</v>
      </c>
      <c r="C11" s="86">
        <v>2</v>
      </c>
      <c r="D11" s="86">
        <v>1</v>
      </c>
      <c r="E11" s="1">
        <v>202</v>
      </c>
      <c r="F11" s="1">
        <v>185</v>
      </c>
      <c r="G11" s="1">
        <v>162</v>
      </c>
      <c r="H11" s="1">
        <v>172</v>
      </c>
      <c r="I11" s="1">
        <v>8</v>
      </c>
      <c r="J11" s="1">
        <f>SUM(E11:H11)+I11*3-MIN(E11:H11)</f>
        <v>583</v>
      </c>
      <c r="K11" s="1">
        <f>MAX(E11:H11)+I11</f>
        <v>210</v>
      </c>
      <c r="L11" s="1">
        <f>ROUND(J11/3,0)</f>
        <v>194</v>
      </c>
      <c r="M11" s="86">
        <v>1</v>
      </c>
      <c r="N11" s="86">
        <v>25</v>
      </c>
      <c r="O11" s="80">
        <f t="shared" si="0"/>
        <v>10</v>
      </c>
    </row>
    <row r="12" spans="1:15" x14ac:dyDescent="0.2">
      <c r="A12" s="3">
        <v>41777</v>
      </c>
      <c r="B12" s="7" t="s">
        <v>17</v>
      </c>
      <c r="C12" s="80">
        <v>4</v>
      </c>
      <c r="D12" s="80">
        <v>2</v>
      </c>
      <c r="E12" s="10">
        <v>120</v>
      </c>
      <c r="F12" s="10">
        <v>161</v>
      </c>
      <c r="G12" s="54">
        <v>233</v>
      </c>
      <c r="H12" s="10">
        <v>165</v>
      </c>
      <c r="I12" s="10">
        <v>8</v>
      </c>
      <c r="J12" s="10">
        <f>SUM(E12:H12)+I12*3-MIN(E12:H12)</f>
        <v>583</v>
      </c>
      <c r="K12" s="10">
        <f>MAX(E12:H12)+I12</f>
        <v>241</v>
      </c>
      <c r="L12" s="10">
        <f>ROUND(J12/3,0)</f>
        <v>194</v>
      </c>
      <c r="M12" s="9">
        <v>2</v>
      </c>
      <c r="N12" s="4">
        <v>22</v>
      </c>
      <c r="O12" s="80">
        <f t="shared" si="0"/>
        <v>11</v>
      </c>
    </row>
    <row r="13" spans="1:15" x14ac:dyDescent="0.2">
      <c r="A13" s="3">
        <v>41870</v>
      </c>
      <c r="B13" s="7" t="s">
        <v>18</v>
      </c>
      <c r="C13" s="80">
        <v>2</v>
      </c>
      <c r="D13" s="80">
        <v>1</v>
      </c>
      <c r="E13" s="10">
        <v>204</v>
      </c>
      <c r="F13" s="10">
        <v>179</v>
      </c>
      <c r="G13" s="10">
        <v>175</v>
      </c>
      <c r="H13" s="10">
        <v>195</v>
      </c>
      <c r="I13" s="10">
        <v>0</v>
      </c>
      <c r="J13" s="10">
        <f>SUM(E13:H13)+I13*3-MIN(E13:H13)</f>
        <v>578</v>
      </c>
      <c r="K13" s="10">
        <f>MAX(E13:H13)+I13</f>
        <v>204</v>
      </c>
      <c r="L13" s="10">
        <f>ROUND(J13/3,0)</f>
        <v>193</v>
      </c>
      <c r="M13" s="9">
        <v>2</v>
      </c>
      <c r="N13" s="4">
        <v>22</v>
      </c>
      <c r="O13" s="80">
        <f t="shared" si="0"/>
        <v>12</v>
      </c>
    </row>
    <row r="14" spans="1:15" x14ac:dyDescent="0.2">
      <c r="A14" s="3">
        <v>41658</v>
      </c>
      <c r="B14" s="7" t="s">
        <v>21</v>
      </c>
      <c r="C14" s="80">
        <v>4</v>
      </c>
      <c r="D14" s="80">
        <v>3</v>
      </c>
      <c r="E14" s="10">
        <v>180</v>
      </c>
      <c r="F14" s="10">
        <v>212</v>
      </c>
      <c r="G14" s="10">
        <v>151</v>
      </c>
      <c r="H14" s="10">
        <v>187</v>
      </c>
      <c r="I14" s="10">
        <v>0</v>
      </c>
      <c r="J14" s="10">
        <v>579</v>
      </c>
      <c r="K14" s="10">
        <v>212</v>
      </c>
      <c r="L14" s="10">
        <v>193</v>
      </c>
      <c r="M14" s="9">
        <v>2</v>
      </c>
      <c r="N14" s="4">
        <v>22</v>
      </c>
      <c r="O14" s="80">
        <f t="shared" si="0"/>
        <v>13</v>
      </c>
    </row>
    <row r="15" spans="1:15" x14ac:dyDescent="0.2">
      <c r="A15" s="3">
        <v>41777</v>
      </c>
      <c r="B15" s="8" t="s">
        <v>32</v>
      </c>
      <c r="C15" s="80">
        <v>4</v>
      </c>
      <c r="D15" s="80">
        <v>1</v>
      </c>
      <c r="E15" s="10">
        <v>176</v>
      </c>
      <c r="F15" s="10">
        <v>159</v>
      </c>
      <c r="G15" s="10">
        <v>166</v>
      </c>
      <c r="H15" s="10">
        <v>211</v>
      </c>
      <c r="I15" s="10">
        <v>8</v>
      </c>
      <c r="J15" s="10">
        <f>SUM(E15:H15)+I15*3-MIN(E15:H15)</f>
        <v>577</v>
      </c>
      <c r="K15" s="10">
        <f>MAX(E15:H15)+I15</f>
        <v>219</v>
      </c>
      <c r="L15" s="10">
        <f>ROUND(J15/3,0)</f>
        <v>192</v>
      </c>
      <c r="M15" s="9">
        <v>3</v>
      </c>
      <c r="N15" s="4">
        <v>19</v>
      </c>
      <c r="O15" s="80">
        <f t="shared" si="0"/>
        <v>14</v>
      </c>
    </row>
    <row r="16" spans="1:15" x14ac:dyDescent="0.2">
      <c r="A16" s="3">
        <v>41686</v>
      </c>
      <c r="B16" s="8" t="s">
        <v>16</v>
      </c>
      <c r="C16" s="80">
        <v>5</v>
      </c>
      <c r="D16" s="80">
        <v>1</v>
      </c>
      <c r="E16" s="10">
        <v>178</v>
      </c>
      <c r="F16" s="10">
        <v>186</v>
      </c>
      <c r="G16" s="10">
        <v>158</v>
      </c>
      <c r="H16" s="54">
        <v>213</v>
      </c>
      <c r="I16" s="10">
        <v>0</v>
      </c>
      <c r="J16" s="10">
        <v>577</v>
      </c>
      <c r="K16" s="10">
        <v>213</v>
      </c>
      <c r="L16" s="10">
        <v>192</v>
      </c>
      <c r="M16" s="9">
        <v>1</v>
      </c>
      <c r="N16" s="4">
        <v>25</v>
      </c>
      <c r="O16" s="80">
        <f t="shared" si="0"/>
        <v>15</v>
      </c>
    </row>
    <row r="17" spans="1:15" x14ac:dyDescent="0.2">
      <c r="A17" s="3">
        <v>41749</v>
      </c>
      <c r="B17" s="8" t="s">
        <v>32</v>
      </c>
      <c r="C17" s="80">
        <v>5</v>
      </c>
      <c r="D17" s="80">
        <v>1</v>
      </c>
      <c r="E17" s="4">
        <v>175</v>
      </c>
      <c r="F17" s="4">
        <v>147</v>
      </c>
      <c r="G17" s="4">
        <v>179</v>
      </c>
      <c r="H17" s="4">
        <v>194</v>
      </c>
      <c r="I17" s="4">
        <v>8</v>
      </c>
      <c r="J17" s="4">
        <v>572</v>
      </c>
      <c r="K17" s="4">
        <v>202</v>
      </c>
      <c r="L17" s="4">
        <v>191</v>
      </c>
      <c r="M17" s="4">
        <v>3</v>
      </c>
      <c r="N17" s="4">
        <v>19</v>
      </c>
      <c r="O17" s="80">
        <f t="shared" si="0"/>
        <v>16</v>
      </c>
    </row>
    <row r="18" spans="1:15" x14ac:dyDescent="0.2">
      <c r="A18" s="3">
        <v>41955</v>
      </c>
      <c r="B18" s="104" t="s">
        <v>18</v>
      </c>
      <c r="C18" s="81">
        <v>5</v>
      </c>
      <c r="D18" s="81">
        <v>2</v>
      </c>
      <c r="E18" s="4">
        <v>171</v>
      </c>
      <c r="F18" s="4">
        <v>216</v>
      </c>
      <c r="G18" s="4">
        <v>171</v>
      </c>
      <c r="H18" s="4">
        <v>186</v>
      </c>
      <c r="I18" s="4">
        <v>0</v>
      </c>
      <c r="J18" s="4">
        <f>SUM(E18:H18)+I18*3-MIN(E18:H18)</f>
        <v>573</v>
      </c>
      <c r="K18" s="4">
        <f>MAX(E18:H18)+I18</f>
        <v>216</v>
      </c>
      <c r="L18" s="4">
        <v>191</v>
      </c>
      <c r="M18" s="4">
        <v>2</v>
      </c>
      <c r="N18" s="4">
        <v>22</v>
      </c>
      <c r="O18" s="80">
        <f t="shared" si="0"/>
        <v>17</v>
      </c>
    </row>
    <row r="19" spans="1:15" x14ac:dyDescent="0.2">
      <c r="A19" s="3">
        <v>41749</v>
      </c>
      <c r="B19" s="8" t="s">
        <v>27</v>
      </c>
      <c r="C19" s="80">
        <v>2</v>
      </c>
      <c r="D19" s="80">
        <v>1</v>
      </c>
      <c r="E19" s="4">
        <v>181</v>
      </c>
      <c r="F19" s="4">
        <v>198</v>
      </c>
      <c r="G19" s="4">
        <v>180</v>
      </c>
      <c r="H19" s="4">
        <v>195</v>
      </c>
      <c r="I19" s="4">
        <v>0</v>
      </c>
      <c r="J19" s="4">
        <v>574</v>
      </c>
      <c r="K19" s="4">
        <v>198</v>
      </c>
      <c r="L19" s="4">
        <v>191</v>
      </c>
      <c r="M19" s="4">
        <v>3</v>
      </c>
      <c r="N19" s="4">
        <v>19</v>
      </c>
      <c r="O19" s="80">
        <f t="shared" si="0"/>
        <v>18</v>
      </c>
    </row>
    <row r="20" spans="1:15" x14ac:dyDescent="0.2">
      <c r="A20" s="3">
        <v>41903</v>
      </c>
      <c r="B20" s="7" t="s">
        <v>27</v>
      </c>
      <c r="C20" s="86">
        <v>3</v>
      </c>
      <c r="D20" s="86">
        <v>2</v>
      </c>
      <c r="E20" s="1">
        <v>180</v>
      </c>
      <c r="F20" s="1">
        <v>158</v>
      </c>
      <c r="G20" s="1">
        <v>187</v>
      </c>
      <c r="H20" s="1">
        <v>205</v>
      </c>
      <c r="I20" s="1">
        <v>0</v>
      </c>
      <c r="J20" s="1">
        <f>SUM(E20:H20)+I20*3-MIN(E20:H20)</f>
        <v>572</v>
      </c>
      <c r="K20" s="1">
        <f>MAX(E20:H20)+I20</f>
        <v>205</v>
      </c>
      <c r="L20" s="1">
        <f>ROUND(J20/3,0)</f>
        <v>191</v>
      </c>
      <c r="M20" s="86">
        <v>2</v>
      </c>
      <c r="N20" s="86">
        <v>22</v>
      </c>
      <c r="O20" s="80">
        <f t="shared" si="0"/>
        <v>19</v>
      </c>
    </row>
    <row r="21" spans="1:15" x14ac:dyDescent="0.2">
      <c r="A21" s="93">
        <v>41658</v>
      </c>
      <c r="B21" s="43" t="s">
        <v>26</v>
      </c>
      <c r="C21" s="97">
        <v>2</v>
      </c>
      <c r="D21" s="97">
        <v>2</v>
      </c>
      <c r="E21" s="98">
        <v>202</v>
      </c>
      <c r="F21" s="94">
        <v>172</v>
      </c>
      <c r="G21" s="94">
        <v>148</v>
      </c>
      <c r="H21" s="94">
        <v>171</v>
      </c>
      <c r="I21" s="94">
        <v>8</v>
      </c>
      <c r="J21" s="94">
        <v>569</v>
      </c>
      <c r="K21" s="94">
        <v>210</v>
      </c>
      <c r="L21" s="94">
        <v>190</v>
      </c>
      <c r="M21" s="95">
        <v>3</v>
      </c>
      <c r="N21" s="95">
        <v>19</v>
      </c>
      <c r="O21" s="80">
        <f t="shared" si="0"/>
        <v>20</v>
      </c>
    </row>
    <row r="22" spans="1:15" x14ac:dyDescent="0.2">
      <c r="A22" s="3">
        <v>41749</v>
      </c>
      <c r="B22" s="7" t="s">
        <v>18</v>
      </c>
      <c r="C22" s="80">
        <v>5</v>
      </c>
      <c r="D22" s="80">
        <v>2</v>
      </c>
      <c r="E22" s="4">
        <v>178</v>
      </c>
      <c r="F22" s="4">
        <v>199</v>
      </c>
      <c r="G22" s="4">
        <v>176</v>
      </c>
      <c r="H22" s="4">
        <v>194</v>
      </c>
      <c r="I22" s="4">
        <v>0</v>
      </c>
      <c r="J22" s="4">
        <v>571</v>
      </c>
      <c r="K22" s="4">
        <v>199</v>
      </c>
      <c r="L22" s="4">
        <v>190</v>
      </c>
      <c r="M22" s="4">
        <v>5</v>
      </c>
      <c r="N22" s="4">
        <v>14</v>
      </c>
      <c r="O22" s="80">
        <f t="shared" si="0"/>
        <v>21</v>
      </c>
    </row>
    <row r="23" spans="1:15" x14ac:dyDescent="0.2">
      <c r="A23" s="3">
        <v>41980</v>
      </c>
      <c r="B23" s="8" t="s">
        <v>27</v>
      </c>
      <c r="C23" s="80">
        <v>4</v>
      </c>
      <c r="D23" s="80">
        <v>1</v>
      </c>
      <c r="E23" s="10">
        <v>174</v>
      </c>
      <c r="F23" s="10">
        <v>182</v>
      </c>
      <c r="G23" s="10">
        <v>143</v>
      </c>
      <c r="H23" s="10">
        <v>210</v>
      </c>
      <c r="I23" s="10">
        <v>0</v>
      </c>
      <c r="J23" s="10">
        <f>SUM(E23:H23)+I23*3-MIN(E23:H23)</f>
        <v>566</v>
      </c>
      <c r="K23" s="10">
        <f>MAX(E23:H23)+I23</f>
        <v>210</v>
      </c>
      <c r="L23" s="10">
        <f>ROUND(J23/3,0)</f>
        <v>189</v>
      </c>
      <c r="M23" s="9">
        <f>IF(ROW()=2,1,IF(L22=L23,M22,ROW()-1))</f>
        <v>22</v>
      </c>
      <c r="N23" s="4">
        <v>22</v>
      </c>
      <c r="O23" s="80">
        <f t="shared" si="0"/>
        <v>22</v>
      </c>
    </row>
    <row r="24" spans="1:15" x14ac:dyDescent="0.2">
      <c r="A24" s="3">
        <v>41812</v>
      </c>
      <c r="B24" s="7" t="s">
        <v>23</v>
      </c>
      <c r="C24" s="81">
        <v>6</v>
      </c>
      <c r="D24" s="81">
        <v>1</v>
      </c>
      <c r="E24" s="5">
        <v>168</v>
      </c>
      <c r="F24" s="5">
        <v>184</v>
      </c>
      <c r="G24" s="5">
        <v>203</v>
      </c>
      <c r="H24" s="5">
        <v>181</v>
      </c>
      <c r="I24" s="5">
        <v>0</v>
      </c>
      <c r="J24" s="5">
        <v>568</v>
      </c>
      <c r="K24" s="5">
        <v>203</v>
      </c>
      <c r="L24" s="5">
        <v>189</v>
      </c>
      <c r="M24" s="4">
        <v>2</v>
      </c>
      <c r="N24" s="4">
        <v>22</v>
      </c>
      <c r="O24" s="80">
        <f t="shared" si="0"/>
        <v>23</v>
      </c>
    </row>
    <row r="25" spans="1:15" x14ac:dyDescent="0.2">
      <c r="A25" s="3">
        <v>41870</v>
      </c>
      <c r="B25" s="8" t="s">
        <v>32</v>
      </c>
      <c r="C25" s="80">
        <v>2</v>
      </c>
      <c r="D25" s="80">
        <v>2</v>
      </c>
      <c r="E25" s="10">
        <v>136</v>
      </c>
      <c r="F25" s="10">
        <v>165</v>
      </c>
      <c r="G25" s="10">
        <v>183</v>
      </c>
      <c r="H25" s="10">
        <v>192</v>
      </c>
      <c r="I25" s="10">
        <v>8</v>
      </c>
      <c r="J25" s="10">
        <f>SUM(E25:H25)+I25*3-MIN(E25:H25)</f>
        <v>564</v>
      </c>
      <c r="K25" s="10">
        <f>MAX(E25:H25)+I25</f>
        <v>200</v>
      </c>
      <c r="L25" s="10">
        <f>ROUND(J25/3,0)</f>
        <v>188</v>
      </c>
      <c r="M25" s="9">
        <v>3</v>
      </c>
      <c r="N25" s="4">
        <v>19</v>
      </c>
      <c r="O25" s="80">
        <f t="shared" si="0"/>
        <v>24</v>
      </c>
    </row>
    <row r="26" spans="1:15" x14ac:dyDescent="0.2">
      <c r="A26" s="3">
        <v>41812</v>
      </c>
      <c r="B26" s="8" t="s">
        <v>27</v>
      </c>
      <c r="C26" s="81">
        <v>3</v>
      </c>
      <c r="D26" s="81">
        <v>1</v>
      </c>
      <c r="E26" s="1">
        <v>189</v>
      </c>
      <c r="F26" s="1">
        <v>181</v>
      </c>
      <c r="G26" s="1">
        <v>148</v>
      </c>
      <c r="H26" s="1">
        <v>194</v>
      </c>
      <c r="I26" s="10">
        <v>0</v>
      </c>
      <c r="J26" s="1">
        <v>564</v>
      </c>
      <c r="K26" s="1">
        <v>194</v>
      </c>
      <c r="L26" s="1">
        <v>188</v>
      </c>
      <c r="M26" s="4">
        <v>3</v>
      </c>
      <c r="N26" s="4">
        <v>19</v>
      </c>
      <c r="O26" s="80">
        <f t="shared" si="0"/>
        <v>25</v>
      </c>
    </row>
    <row r="27" spans="1:15" x14ac:dyDescent="0.2">
      <c r="A27" s="3">
        <v>41777</v>
      </c>
      <c r="B27" s="7" t="s">
        <v>16</v>
      </c>
      <c r="C27" s="80">
        <v>3</v>
      </c>
      <c r="D27" s="80">
        <v>1</v>
      </c>
      <c r="E27" s="10">
        <v>201</v>
      </c>
      <c r="F27" s="10">
        <v>169</v>
      </c>
      <c r="G27" s="10">
        <v>188</v>
      </c>
      <c r="H27" s="10">
        <v>175</v>
      </c>
      <c r="I27" s="10">
        <v>0</v>
      </c>
      <c r="J27" s="10">
        <f>SUM(E27:H27)+I27*3-MIN(E27:H27)</f>
        <v>564</v>
      </c>
      <c r="K27" s="10">
        <f>MAX(E27:H27)+I27</f>
        <v>201</v>
      </c>
      <c r="L27" s="10">
        <f>ROUND(J27/3,0)</f>
        <v>188</v>
      </c>
      <c r="M27" s="9">
        <v>4</v>
      </c>
      <c r="N27" s="4">
        <v>16</v>
      </c>
      <c r="O27" s="80">
        <f t="shared" si="0"/>
        <v>26</v>
      </c>
    </row>
    <row r="28" spans="1:15" x14ac:dyDescent="0.2">
      <c r="A28" s="3">
        <v>41955</v>
      </c>
      <c r="B28" s="104" t="s">
        <v>19</v>
      </c>
      <c r="C28" s="81">
        <v>4</v>
      </c>
      <c r="D28" s="81">
        <v>1</v>
      </c>
      <c r="E28" s="4">
        <v>124</v>
      </c>
      <c r="F28" s="4">
        <v>211</v>
      </c>
      <c r="G28" s="4">
        <v>178</v>
      </c>
      <c r="H28" s="4">
        <v>149</v>
      </c>
      <c r="I28" s="4">
        <v>8</v>
      </c>
      <c r="J28" s="4">
        <f>SUM(E28:H28)+I28*3-MIN(E28:H28)</f>
        <v>562</v>
      </c>
      <c r="K28" s="6">
        <f>MAX(E28:H28)+I28</f>
        <v>219</v>
      </c>
      <c r="L28" s="4">
        <v>187</v>
      </c>
      <c r="M28" s="4">
        <v>3</v>
      </c>
      <c r="N28" s="4">
        <v>19</v>
      </c>
      <c r="O28" s="80">
        <f t="shared" si="0"/>
        <v>27</v>
      </c>
    </row>
    <row r="29" spans="1:15" x14ac:dyDescent="0.2">
      <c r="A29" s="3">
        <v>41658</v>
      </c>
      <c r="B29" s="8" t="s">
        <v>27</v>
      </c>
      <c r="C29" s="80">
        <v>2</v>
      </c>
      <c r="D29" s="80">
        <v>3</v>
      </c>
      <c r="E29" s="10">
        <v>166</v>
      </c>
      <c r="F29" s="10">
        <v>177</v>
      </c>
      <c r="G29" s="10">
        <v>192</v>
      </c>
      <c r="H29" s="10">
        <v>192</v>
      </c>
      <c r="I29" s="10">
        <v>0</v>
      </c>
      <c r="J29" s="10">
        <v>561</v>
      </c>
      <c r="K29" s="10">
        <v>192</v>
      </c>
      <c r="L29" s="10">
        <v>187</v>
      </c>
      <c r="M29" s="9">
        <v>4</v>
      </c>
      <c r="N29" s="4">
        <v>16</v>
      </c>
      <c r="O29" s="80">
        <f t="shared" si="0"/>
        <v>28</v>
      </c>
    </row>
    <row r="30" spans="1:15" x14ac:dyDescent="0.2">
      <c r="A30" s="3">
        <v>41980</v>
      </c>
      <c r="B30" s="7" t="s">
        <v>18</v>
      </c>
      <c r="C30" s="80">
        <v>5</v>
      </c>
      <c r="D30" s="80">
        <v>2</v>
      </c>
      <c r="E30" s="10">
        <v>182</v>
      </c>
      <c r="F30" s="10">
        <v>202</v>
      </c>
      <c r="G30" s="10">
        <v>174</v>
      </c>
      <c r="H30" s="10">
        <v>131</v>
      </c>
      <c r="I30" s="10">
        <v>0</v>
      </c>
      <c r="J30" s="10">
        <f>SUM(E30:H30)+I30*3-MIN(E30:H30)</f>
        <v>558</v>
      </c>
      <c r="K30" s="10">
        <f>MAX(E30:H30)+I30</f>
        <v>202</v>
      </c>
      <c r="L30" s="10">
        <f>ROUND(J30/3,0)</f>
        <v>186</v>
      </c>
      <c r="M30" s="9">
        <f>IF(ROW()=2,1,IF(L29=L30,M29,ROW()-1))</f>
        <v>29</v>
      </c>
      <c r="N30" s="4">
        <v>19</v>
      </c>
      <c r="O30" s="80">
        <f t="shared" si="0"/>
        <v>29</v>
      </c>
    </row>
    <row r="31" spans="1:15" x14ac:dyDescent="0.2">
      <c r="A31" s="3">
        <v>41903</v>
      </c>
      <c r="B31" s="7" t="s">
        <v>32</v>
      </c>
      <c r="C31" s="86">
        <v>2</v>
      </c>
      <c r="D31" s="86">
        <v>2</v>
      </c>
      <c r="E31" s="1">
        <v>182</v>
      </c>
      <c r="F31" s="1">
        <v>163</v>
      </c>
      <c r="G31" s="1">
        <v>185</v>
      </c>
      <c r="H31" s="1">
        <v>163</v>
      </c>
      <c r="I31" s="1">
        <v>8</v>
      </c>
      <c r="J31" s="1">
        <f>SUM(E31:H31)+I31*3-MIN(E31:H31)</f>
        <v>554</v>
      </c>
      <c r="K31" s="1">
        <f>MAX(E31:H31)+I31</f>
        <v>193</v>
      </c>
      <c r="L31" s="1">
        <f>ROUND(J31/3,0)</f>
        <v>185</v>
      </c>
      <c r="M31" s="86">
        <v>3</v>
      </c>
      <c r="N31" s="86">
        <v>19</v>
      </c>
      <c r="O31" s="80">
        <f t="shared" si="0"/>
        <v>30</v>
      </c>
    </row>
    <row r="32" spans="1:15" x14ac:dyDescent="0.2">
      <c r="A32" s="3">
        <v>41777</v>
      </c>
      <c r="B32" s="7" t="s">
        <v>19</v>
      </c>
      <c r="C32" s="80">
        <v>6</v>
      </c>
      <c r="D32" s="80">
        <v>1</v>
      </c>
      <c r="E32" s="10">
        <v>149</v>
      </c>
      <c r="F32" s="10">
        <v>214</v>
      </c>
      <c r="G32" s="10">
        <v>168</v>
      </c>
      <c r="H32" s="10">
        <v>132</v>
      </c>
      <c r="I32" s="10">
        <v>8</v>
      </c>
      <c r="J32" s="10">
        <f>SUM(E32:H32)+I32*3-MIN(E32:H32)</f>
        <v>555</v>
      </c>
      <c r="K32" s="10">
        <f>MAX(E32:H32)+I32</f>
        <v>222</v>
      </c>
      <c r="L32" s="10">
        <f>ROUND(J32/3,0)</f>
        <v>185</v>
      </c>
      <c r="M32" s="9">
        <v>5</v>
      </c>
      <c r="N32" s="4">
        <v>14</v>
      </c>
      <c r="O32" s="80">
        <f t="shared" si="0"/>
        <v>31</v>
      </c>
    </row>
    <row r="33" spans="1:15" x14ac:dyDescent="0.2">
      <c r="A33" s="3">
        <v>41903</v>
      </c>
      <c r="B33" s="7" t="s">
        <v>28</v>
      </c>
      <c r="C33" s="86">
        <v>1</v>
      </c>
      <c r="D33" s="86">
        <v>2</v>
      </c>
      <c r="E33" s="52">
        <v>212</v>
      </c>
      <c r="F33" s="1">
        <v>148</v>
      </c>
      <c r="G33" s="1">
        <v>174</v>
      </c>
      <c r="H33" s="1">
        <v>169</v>
      </c>
      <c r="I33" s="1">
        <v>0</v>
      </c>
      <c r="J33" s="1">
        <f>SUM(E33:H33)+I33*3-MIN(E33:H33)</f>
        <v>555</v>
      </c>
      <c r="K33" s="1">
        <f>MAX(E33:H33)+I33</f>
        <v>212</v>
      </c>
      <c r="L33" s="1">
        <f>ROUND(J33/3,0)</f>
        <v>185</v>
      </c>
      <c r="M33" s="86">
        <v>3</v>
      </c>
      <c r="N33" s="86">
        <v>19</v>
      </c>
      <c r="O33" s="80">
        <f t="shared" si="0"/>
        <v>32</v>
      </c>
    </row>
    <row r="34" spans="1:15" x14ac:dyDescent="0.2">
      <c r="A34" s="3">
        <v>41686</v>
      </c>
      <c r="B34" s="8" t="s">
        <v>32</v>
      </c>
      <c r="C34" s="80">
        <v>1</v>
      </c>
      <c r="D34" s="80">
        <v>1</v>
      </c>
      <c r="E34" s="10">
        <v>160</v>
      </c>
      <c r="F34" s="10">
        <v>190</v>
      </c>
      <c r="G34" s="10">
        <v>178</v>
      </c>
      <c r="H34" s="10">
        <v>95</v>
      </c>
      <c r="I34" s="10">
        <v>8</v>
      </c>
      <c r="J34" s="10">
        <v>552</v>
      </c>
      <c r="K34" s="10">
        <v>198</v>
      </c>
      <c r="L34" s="10">
        <v>184</v>
      </c>
      <c r="M34" s="9">
        <v>2</v>
      </c>
      <c r="N34" s="4">
        <v>22</v>
      </c>
      <c r="O34" s="80">
        <f t="shared" ref="O34:O63" si="1">IF(ROW()=2,1,IF(L33=N34,O33,ROW()-1))</f>
        <v>33</v>
      </c>
    </row>
    <row r="35" spans="1:15" x14ac:dyDescent="0.2">
      <c r="A35" s="93">
        <v>41686</v>
      </c>
      <c r="B35" s="43" t="s">
        <v>26</v>
      </c>
      <c r="C35" s="97">
        <v>2</v>
      </c>
      <c r="D35" s="97">
        <v>3</v>
      </c>
      <c r="E35" s="94">
        <v>154</v>
      </c>
      <c r="F35" s="94">
        <v>178</v>
      </c>
      <c r="G35" s="94">
        <v>150</v>
      </c>
      <c r="H35" s="94">
        <v>196</v>
      </c>
      <c r="I35" s="94">
        <v>8</v>
      </c>
      <c r="J35" s="94">
        <v>552</v>
      </c>
      <c r="K35" s="94">
        <v>204</v>
      </c>
      <c r="L35" s="94">
        <v>184</v>
      </c>
      <c r="M35" s="95">
        <v>2</v>
      </c>
      <c r="N35" s="95">
        <v>22</v>
      </c>
      <c r="O35" s="80">
        <f t="shared" si="1"/>
        <v>34</v>
      </c>
    </row>
    <row r="36" spans="1:15" x14ac:dyDescent="0.2">
      <c r="A36" s="3">
        <v>41847</v>
      </c>
      <c r="B36" s="7" t="s">
        <v>19</v>
      </c>
      <c r="C36" s="81">
        <v>1</v>
      </c>
      <c r="D36" s="81">
        <v>1</v>
      </c>
      <c r="E36" s="1">
        <v>187</v>
      </c>
      <c r="F36" s="1">
        <v>170</v>
      </c>
      <c r="G36" s="1">
        <v>147</v>
      </c>
      <c r="H36" s="1">
        <v>170</v>
      </c>
      <c r="I36" s="10">
        <v>8</v>
      </c>
      <c r="J36" s="10">
        <f>SUM(E36:H36)+I36*3-MIN(E36:H36)</f>
        <v>551</v>
      </c>
      <c r="K36" s="10">
        <f>MAX(E36:H36)+I36</f>
        <v>195</v>
      </c>
      <c r="L36" s="10">
        <f>ROUND(J36/3,0)</f>
        <v>184</v>
      </c>
      <c r="M36" s="9">
        <v>1</v>
      </c>
      <c r="N36" s="4">
        <v>25</v>
      </c>
      <c r="O36" s="80">
        <f t="shared" si="1"/>
        <v>35</v>
      </c>
    </row>
    <row r="37" spans="1:15" x14ac:dyDescent="0.2">
      <c r="A37" s="3">
        <v>41924</v>
      </c>
      <c r="B37" s="7" t="s">
        <v>27</v>
      </c>
      <c r="C37" s="86">
        <v>1</v>
      </c>
      <c r="D37" s="86">
        <v>1</v>
      </c>
      <c r="E37" s="52">
        <v>211</v>
      </c>
      <c r="F37" s="10">
        <v>185</v>
      </c>
      <c r="G37" s="10">
        <v>150</v>
      </c>
      <c r="H37" s="10">
        <v>156</v>
      </c>
      <c r="I37" s="10">
        <v>0</v>
      </c>
      <c r="J37" s="10">
        <f>SUM(E37:H37)+I37*3-MIN(E37:H37)</f>
        <v>552</v>
      </c>
      <c r="K37" s="1">
        <f>MAX(E37:H37)+I37</f>
        <v>211</v>
      </c>
      <c r="L37" s="10">
        <f>ROUND(J37/3,0)</f>
        <v>184</v>
      </c>
      <c r="M37" s="9">
        <v>1</v>
      </c>
      <c r="N37" s="4">
        <v>25</v>
      </c>
      <c r="O37" s="80">
        <f t="shared" si="1"/>
        <v>36</v>
      </c>
    </row>
    <row r="38" spans="1:15" x14ac:dyDescent="0.2">
      <c r="A38" s="3">
        <v>41749</v>
      </c>
      <c r="B38" s="8" t="s">
        <v>15</v>
      </c>
      <c r="C38" s="80">
        <v>6</v>
      </c>
      <c r="D38" s="80">
        <v>1</v>
      </c>
      <c r="E38" s="4">
        <v>186</v>
      </c>
      <c r="F38" s="4">
        <v>180</v>
      </c>
      <c r="G38" s="4">
        <v>161</v>
      </c>
      <c r="H38" s="4">
        <v>112</v>
      </c>
      <c r="I38" s="4">
        <v>8</v>
      </c>
      <c r="J38" s="4">
        <v>551</v>
      </c>
      <c r="K38" s="4">
        <v>194</v>
      </c>
      <c r="L38" s="4">
        <v>184</v>
      </c>
      <c r="M38" s="4">
        <v>6</v>
      </c>
      <c r="N38" s="4">
        <v>12</v>
      </c>
      <c r="O38" s="80">
        <f t="shared" si="1"/>
        <v>37</v>
      </c>
    </row>
    <row r="39" spans="1:15" x14ac:dyDescent="0.2">
      <c r="A39" s="3">
        <v>41777</v>
      </c>
      <c r="B39" s="8" t="s">
        <v>23</v>
      </c>
      <c r="C39" s="80">
        <v>6</v>
      </c>
      <c r="D39" s="80">
        <v>2</v>
      </c>
      <c r="E39" s="10">
        <v>168</v>
      </c>
      <c r="F39" s="10">
        <v>182</v>
      </c>
      <c r="G39" s="10">
        <v>187</v>
      </c>
      <c r="H39" s="10">
        <v>183</v>
      </c>
      <c r="I39" s="10">
        <v>0</v>
      </c>
      <c r="J39" s="10">
        <f>SUM(E39:H39)+I39*3-MIN(E39:H39)</f>
        <v>552</v>
      </c>
      <c r="K39" s="10">
        <f>MAX(E39:H39)+I39</f>
        <v>187</v>
      </c>
      <c r="L39" s="10">
        <f>ROUND(J39/3,0)</f>
        <v>184</v>
      </c>
      <c r="M39" s="9">
        <v>6</v>
      </c>
      <c r="N39" s="4">
        <v>12</v>
      </c>
      <c r="O39" s="80">
        <f t="shared" si="1"/>
        <v>38</v>
      </c>
    </row>
    <row r="40" spans="1:15" x14ac:dyDescent="0.2">
      <c r="A40" s="3">
        <v>41714</v>
      </c>
      <c r="B40" s="7" t="s">
        <v>22</v>
      </c>
      <c r="C40" s="80">
        <v>2</v>
      </c>
      <c r="D40" s="80">
        <v>2</v>
      </c>
      <c r="E40" s="10">
        <v>166</v>
      </c>
      <c r="F40" s="10">
        <v>143</v>
      </c>
      <c r="G40" s="10">
        <v>166</v>
      </c>
      <c r="H40" s="10">
        <v>192</v>
      </c>
      <c r="I40" s="10">
        <v>8</v>
      </c>
      <c r="J40" s="10">
        <f>SUM(E40:H40)+I40*3-MIN(E40:H40)</f>
        <v>548</v>
      </c>
      <c r="K40" s="10">
        <f>MAX(E40:H40)+I40</f>
        <v>200</v>
      </c>
      <c r="L40" s="10">
        <f>ROUND(J40/3,0)</f>
        <v>183</v>
      </c>
      <c r="M40" s="9">
        <v>2</v>
      </c>
      <c r="N40" s="4">
        <v>22</v>
      </c>
      <c r="O40" s="80">
        <f t="shared" si="1"/>
        <v>39</v>
      </c>
    </row>
    <row r="41" spans="1:15" x14ac:dyDescent="0.2">
      <c r="A41" s="93">
        <v>41749</v>
      </c>
      <c r="B41" s="43" t="s">
        <v>26</v>
      </c>
      <c r="C41" s="97">
        <v>2</v>
      </c>
      <c r="D41" s="97">
        <v>2</v>
      </c>
      <c r="E41" s="95">
        <v>149</v>
      </c>
      <c r="F41" s="95">
        <v>162</v>
      </c>
      <c r="G41" s="95">
        <v>170</v>
      </c>
      <c r="H41" s="95">
        <v>192</v>
      </c>
      <c r="I41" s="95">
        <v>8</v>
      </c>
      <c r="J41" s="95">
        <v>548</v>
      </c>
      <c r="K41" s="95">
        <v>200</v>
      </c>
      <c r="L41" s="95">
        <v>183</v>
      </c>
      <c r="M41" s="95">
        <v>7</v>
      </c>
      <c r="N41" s="95">
        <v>10</v>
      </c>
      <c r="O41" s="80">
        <f t="shared" si="1"/>
        <v>40</v>
      </c>
    </row>
    <row r="42" spans="1:15" x14ac:dyDescent="0.2">
      <c r="A42" s="3">
        <v>41812</v>
      </c>
      <c r="B42" s="8" t="s">
        <v>18</v>
      </c>
      <c r="C42" s="80">
        <v>6</v>
      </c>
      <c r="D42" s="80">
        <v>2</v>
      </c>
      <c r="E42" s="10">
        <v>179</v>
      </c>
      <c r="F42" s="10">
        <v>173</v>
      </c>
      <c r="G42" s="10">
        <v>171</v>
      </c>
      <c r="H42" s="10">
        <v>197</v>
      </c>
      <c r="I42" s="10">
        <v>0</v>
      </c>
      <c r="J42" s="10">
        <v>549</v>
      </c>
      <c r="K42" s="10">
        <v>197</v>
      </c>
      <c r="L42" s="10">
        <v>183</v>
      </c>
      <c r="M42" s="9">
        <v>4</v>
      </c>
      <c r="N42" s="4">
        <v>16</v>
      </c>
      <c r="O42" s="80">
        <f t="shared" si="1"/>
        <v>41</v>
      </c>
    </row>
    <row r="43" spans="1:15" x14ac:dyDescent="0.2">
      <c r="A43" s="3">
        <v>41714</v>
      </c>
      <c r="B43" s="8" t="s">
        <v>25</v>
      </c>
      <c r="C43" s="80">
        <v>3</v>
      </c>
      <c r="D43" s="80">
        <v>2</v>
      </c>
      <c r="E43" s="10">
        <v>209</v>
      </c>
      <c r="F43" s="10">
        <v>176</v>
      </c>
      <c r="G43" s="10">
        <v>136</v>
      </c>
      <c r="H43" s="10">
        <v>163</v>
      </c>
      <c r="I43" s="10">
        <v>0</v>
      </c>
      <c r="J43" s="10">
        <f>SUM(E43:H43)+I43*3-MIN(E43:H43)</f>
        <v>548</v>
      </c>
      <c r="K43" s="10">
        <f>MAX(E43:H43)+I43</f>
        <v>209</v>
      </c>
      <c r="L43" s="10">
        <f>ROUND(J43/3,0)</f>
        <v>183</v>
      </c>
      <c r="M43" s="9">
        <v>3</v>
      </c>
      <c r="N43" s="4">
        <v>22</v>
      </c>
      <c r="O43" s="80">
        <f t="shared" si="1"/>
        <v>42</v>
      </c>
    </row>
    <row r="44" spans="1:15" x14ac:dyDescent="0.2">
      <c r="A44" s="3">
        <v>41714</v>
      </c>
      <c r="B44" s="8" t="s">
        <v>15</v>
      </c>
      <c r="C44" s="80">
        <v>6</v>
      </c>
      <c r="D44" s="80">
        <v>1</v>
      </c>
      <c r="E44" s="10">
        <v>140</v>
      </c>
      <c r="F44" s="10">
        <v>175</v>
      </c>
      <c r="G44" s="10">
        <v>187</v>
      </c>
      <c r="H44" s="10">
        <v>160</v>
      </c>
      <c r="I44" s="10">
        <v>8</v>
      </c>
      <c r="J44" s="10">
        <f>SUM(E44:H44)+I44*3-MIN(E44:H44)</f>
        <v>546</v>
      </c>
      <c r="K44" s="10">
        <f>MAX(E44:H44)+I44</f>
        <v>195</v>
      </c>
      <c r="L44" s="10">
        <f>ROUND(J44/3,0)</f>
        <v>182</v>
      </c>
      <c r="M44" s="9">
        <v>4</v>
      </c>
      <c r="N44" s="4">
        <v>16</v>
      </c>
      <c r="O44" s="80">
        <f t="shared" si="1"/>
        <v>43</v>
      </c>
    </row>
    <row r="45" spans="1:15" x14ac:dyDescent="0.2">
      <c r="A45" s="3">
        <v>41980</v>
      </c>
      <c r="B45" s="8" t="s">
        <v>15</v>
      </c>
      <c r="C45" s="80">
        <v>1</v>
      </c>
      <c r="D45" s="80">
        <v>2</v>
      </c>
      <c r="E45" s="10">
        <v>182</v>
      </c>
      <c r="F45" s="10">
        <v>169</v>
      </c>
      <c r="G45" s="10">
        <v>172</v>
      </c>
      <c r="H45" s="10">
        <v>134</v>
      </c>
      <c r="I45" s="10">
        <v>8</v>
      </c>
      <c r="J45" s="10">
        <f>SUM(E45:H45)+I45*3-MIN(E45:H45)</f>
        <v>547</v>
      </c>
      <c r="K45" s="10">
        <f>MAX(E45:H45)+I45</f>
        <v>190</v>
      </c>
      <c r="L45" s="10">
        <f>ROUND(J45/3,0)</f>
        <v>182</v>
      </c>
      <c r="M45" s="9">
        <f>IF(ROW()=2,1,IF(L44=L45,M44,ROW()-1))</f>
        <v>4</v>
      </c>
      <c r="N45" s="4">
        <v>16</v>
      </c>
      <c r="O45" s="80">
        <f t="shared" si="1"/>
        <v>44</v>
      </c>
    </row>
    <row r="46" spans="1:15" x14ac:dyDescent="0.2">
      <c r="A46" s="3">
        <v>41903</v>
      </c>
      <c r="B46" s="7" t="s">
        <v>16</v>
      </c>
      <c r="C46" s="86">
        <v>5</v>
      </c>
      <c r="D46" s="86">
        <v>1</v>
      </c>
      <c r="E46" s="1">
        <v>199</v>
      </c>
      <c r="F46" s="1">
        <v>176</v>
      </c>
      <c r="G46" s="1">
        <v>159</v>
      </c>
      <c r="H46" s="1">
        <v>167</v>
      </c>
      <c r="I46" s="1">
        <v>0</v>
      </c>
      <c r="J46" s="1">
        <f>SUM(E46:H46)+I46*3-MIN(E46:H46)</f>
        <v>542</v>
      </c>
      <c r="K46" s="1">
        <f>MAX(E46:H46)+I46</f>
        <v>199</v>
      </c>
      <c r="L46" s="1">
        <f>ROUND(J46/3,0)</f>
        <v>181</v>
      </c>
      <c r="M46" s="86">
        <v>5</v>
      </c>
      <c r="N46" s="86">
        <v>14</v>
      </c>
      <c r="O46" s="80">
        <f t="shared" si="1"/>
        <v>45</v>
      </c>
    </row>
    <row r="47" spans="1:15" x14ac:dyDescent="0.2">
      <c r="A47" s="3">
        <v>41714</v>
      </c>
      <c r="B47" s="7" t="s">
        <v>19</v>
      </c>
      <c r="C47" s="80">
        <v>1</v>
      </c>
      <c r="D47" s="80">
        <v>1</v>
      </c>
      <c r="E47" s="10">
        <v>139</v>
      </c>
      <c r="F47" s="10">
        <v>176</v>
      </c>
      <c r="G47" s="10">
        <v>153</v>
      </c>
      <c r="H47" s="10">
        <v>188</v>
      </c>
      <c r="I47" s="10">
        <v>8</v>
      </c>
      <c r="J47" s="10">
        <f>SUM(E47:H47)+I47*3-MIN(E47:H47)</f>
        <v>541</v>
      </c>
      <c r="K47" s="10">
        <f>MAX(E47:H47)+I47</f>
        <v>196</v>
      </c>
      <c r="L47" s="10">
        <f>ROUND(J47/3,0)</f>
        <v>180</v>
      </c>
      <c r="M47" s="9">
        <v>5</v>
      </c>
      <c r="N47" s="4">
        <v>14</v>
      </c>
      <c r="O47" s="80">
        <f t="shared" si="1"/>
        <v>46</v>
      </c>
    </row>
    <row r="48" spans="1:15" x14ac:dyDescent="0.2">
      <c r="A48" s="3">
        <v>41812</v>
      </c>
      <c r="B48" s="7" t="s">
        <v>19</v>
      </c>
      <c r="C48" s="86">
        <v>2</v>
      </c>
      <c r="D48" s="86">
        <v>1</v>
      </c>
      <c r="E48" s="1">
        <v>186</v>
      </c>
      <c r="F48" s="1">
        <v>139</v>
      </c>
      <c r="G48" s="1">
        <v>164</v>
      </c>
      <c r="H48" s="1">
        <v>166</v>
      </c>
      <c r="I48" s="1">
        <v>8</v>
      </c>
      <c r="J48" s="1">
        <v>540</v>
      </c>
      <c r="K48" s="1">
        <v>194</v>
      </c>
      <c r="L48" s="1">
        <v>180</v>
      </c>
      <c r="M48" s="6">
        <v>5</v>
      </c>
      <c r="N48" s="4">
        <v>14</v>
      </c>
      <c r="O48" s="80">
        <f t="shared" si="1"/>
        <v>47</v>
      </c>
    </row>
    <row r="49" spans="1:15" x14ac:dyDescent="0.2">
      <c r="A49" s="3">
        <v>41658</v>
      </c>
      <c r="B49" s="7" t="s">
        <v>18</v>
      </c>
      <c r="C49" s="80">
        <v>3</v>
      </c>
      <c r="D49" s="80">
        <v>1</v>
      </c>
      <c r="E49" s="10">
        <v>200</v>
      </c>
      <c r="F49" s="10">
        <v>192</v>
      </c>
      <c r="G49" s="10">
        <v>146</v>
      </c>
      <c r="H49" s="10">
        <v>149</v>
      </c>
      <c r="I49" s="10">
        <v>0</v>
      </c>
      <c r="J49" s="10">
        <v>541</v>
      </c>
      <c r="K49" s="10">
        <v>200</v>
      </c>
      <c r="L49" s="10">
        <v>180</v>
      </c>
      <c r="M49" s="9">
        <v>5</v>
      </c>
      <c r="N49" s="4">
        <v>14</v>
      </c>
      <c r="O49" s="80">
        <f t="shared" si="1"/>
        <v>48</v>
      </c>
    </row>
    <row r="50" spans="1:15" x14ac:dyDescent="0.2">
      <c r="A50" s="3">
        <v>41955</v>
      </c>
      <c r="B50" s="104" t="s">
        <v>27</v>
      </c>
      <c r="C50" s="81">
        <v>1</v>
      </c>
      <c r="D50" s="81">
        <v>2</v>
      </c>
      <c r="E50" s="4">
        <v>135</v>
      </c>
      <c r="F50" s="4">
        <v>161</v>
      </c>
      <c r="G50" s="4">
        <v>184</v>
      </c>
      <c r="H50" s="4">
        <v>194</v>
      </c>
      <c r="I50" s="4">
        <v>0</v>
      </c>
      <c r="J50" s="4">
        <f>SUM(E50:H50)+I50*3-MIN(E50:H50)</f>
        <v>539</v>
      </c>
      <c r="K50" s="4">
        <f>MAX(E50:H50)+I50</f>
        <v>194</v>
      </c>
      <c r="L50" s="4">
        <v>180</v>
      </c>
      <c r="M50" s="4">
        <v>4</v>
      </c>
      <c r="N50" s="4">
        <v>16</v>
      </c>
      <c r="O50" s="80">
        <f t="shared" si="1"/>
        <v>49</v>
      </c>
    </row>
    <row r="51" spans="1:15" x14ac:dyDescent="0.2">
      <c r="A51" s="3">
        <v>41686</v>
      </c>
      <c r="B51" s="8" t="s">
        <v>25</v>
      </c>
      <c r="C51" s="81">
        <v>5</v>
      </c>
      <c r="D51" s="81">
        <v>2</v>
      </c>
      <c r="E51" s="1">
        <v>147</v>
      </c>
      <c r="F51" s="1">
        <v>145</v>
      </c>
      <c r="G51" s="1">
        <v>209</v>
      </c>
      <c r="H51" s="1">
        <v>185</v>
      </c>
      <c r="I51" s="10">
        <v>0</v>
      </c>
      <c r="J51" s="1">
        <v>541</v>
      </c>
      <c r="K51" s="1">
        <v>209</v>
      </c>
      <c r="L51" s="1">
        <v>180</v>
      </c>
      <c r="M51" s="4">
        <v>4</v>
      </c>
      <c r="N51" s="4">
        <v>16</v>
      </c>
      <c r="O51" s="80">
        <f t="shared" si="1"/>
        <v>50</v>
      </c>
    </row>
    <row r="52" spans="1:15" x14ac:dyDescent="0.2">
      <c r="A52" s="3">
        <v>41714</v>
      </c>
      <c r="B52" s="7" t="s">
        <v>18</v>
      </c>
      <c r="C52" s="80">
        <v>5</v>
      </c>
      <c r="D52" s="80">
        <v>3</v>
      </c>
      <c r="E52" s="10">
        <v>159</v>
      </c>
      <c r="F52" s="10">
        <v>167</v>
      </c>
      <c r="G52" s="10">
        <v>191</v>
      </c>
      <c r="H52" s="10">
        <v>180</v>
      </c>
      <c r="I52" s="10">
        <v>0</v>
      </c>
      <c r="J52" s="10">
        <f>SUM(E52:H52)+I52*3-MIN(E52:H52)</f>
        <v>538</v>
      </c>
      <c r="K52" s="10">
        <f>MAX(E52:H52)+I52</f>
        <v>191</v>
      </c>
      <c r="L52" s="10">
        <f>ROUND(J52/3,0)</f>
        <v>179</v>
      </c>
      <c r="M52" s="9">
        <v>6</v>
      </c>
      <c r="N52" s="4">
        <v>12</v>
      </c>
      <c r="O52" s="80">
        <f t="shared" si="1"/>
        <v>51</v>
      </c>
    </row>
    <row r="53" spans="1:15" x14ac:dyDescent="0.2">
      <c r="A53" s="3">
        <v>41847</v>
      </c>
      <c r="B53" s="7" t="s">
        <v>17</v>
      </c>
      <c r="C53" s="81">
        <v>3</v>
      </c>
      <c r="D53" s="81">
        <v>1</v>
      </c>
      <c r="E53" s="1">
        <v>174</v>
      </c>
      <c r="F53" s="1">
        <v>181</v>
      </c>
      <c r="G53" s="1">
        <v>142</v>
      </c>
      <c r="H53" s="1">
        <v>159</v>
      </c>
      <c r="I53" s="10">
        <v>8</v>
      </c>
      <c r="J53" s="10">
        <f>SUM(E53:H53)+I53*3-MIN(E53:H53)</f>
        <v>538</v>
      </c>
      <c r="K53" s="10">
        <f>MAX(E53:H53)+I53</f>
        <v>189</v>
      </c>
      <c r="L53" s="10">
        <f>ROUND(J53/3,0)</f>
        <v>179</v>
      </c>
      <c r="M53" s="9">
        <v>2</v>
      </c>
      <c r="N53" s="4">
        <v>22</v>
      </c>
      <c r="O53" s="80">
        <f t="shared" si="1"/>
        <v>52</v>
      </c>
    </row>
    <row r="54" spans="1:15" x14ac:dyDescent="0.2">
      <c r="A54" s="3">
        <v>41686</v>
      </c>
      <c r="B54" s="7" t="s">
        <v>18</v>
      </c>
      <c r="C54" s="81">
        <v>4</v>
      </c>
      <c r="D54" s="81">
        <v>1</v>
      </c>
      <c r="E54" s="1">
        <v>166</v>
      </c>
      <c r="F54" s="1">
        <v>193</v>
      </c>
      <c r="G54" s="1">
        <v>174</v>
      </c>
      <c r="H54" s="1">
        <v>148</v>
      </c>
      <c r="I54" s="1">
        <v>0</v>
      </c>
      <c r="J54" s="1">
        <v>533</v>
      </c>
      <c r="K54" s="1">
        <v>193</v>
      </c>
      <c r="L54" s="1">
        <v>178</v>
      </c>
      <c r="M54" s="4">
        <v>5</v>
      </c>
      <c r="N54" s="4">
        <v>14</v>
      </c>
      <c r="O54" s="80">
        <f t="shared" si="1"/>
        <v>53</v>
      </c>
    </row>
    <row r="55" spans="1:15" x14ac:dyDescent="0.2">
      <c r="A55" s="3">
        <v>41658</v>
      </c>
      <c r="B55" s="8" t="s">
        <v>15</v>
      </c>
      <c r="C55" s="80">
        <v>1</v>
      </c>
      <c r="D55" s="80">
        <v>1</v>
      </c>
      <c r="E55" s="10">
        <v>190</v>
      </c>
      <c r="F55" s="10">
        <v>170</v>
      </c>
      <c r="G55" s="10">
        <v>150</v>
      </c>
      <c r="H55" s="10">
        <v>127</v>
      </c>
      <c r="I55" s="10">
        <v>8</v>
      </c>
      <c r="J55" s="10">
        <v>534</v>
      </c>
      <c r="K55" s="10">
        <v>198</v>
      </c>
      <c r="L55" s="10">
        <v>178</v>
      </c>
      <c r="M55" s="9">
        <v>6</v>
      </c>
      <c r="N55" s="4">
        <v>12</v>
      </c>
      <c r="O55" s="80">
        <f t="shared" si="1"/>
        <v>54</v>
      </c>
    </row>
    <row r="56" spans="1:15" x14ac:dyDescent="0.2">
      <c r="A56" s="3">
        <v>41749</v>
      </c>
      <c r="B56" s="7" t="s">
        <v>20</v>
      </c>
      <c r="C56" s="80">
        <v>6</v>
      </c>
      <c r="D56" s="80">
        <v>2</v>
      </c>
      <c r="E56" s="4">
        <v>158</v>
      </c>
      <c r="F56" s="4">
        <v>185</v>
      </c>
      <c r="G56" s="4">
        <v>123</v>
      </c>
      <c r="H56" s="4">
        <v>188</v>
      </c>
      <c r="I56" s="4">
        <v>0</v>
      </c>
      <c r="J56" s="4">
        <v>531</v>
      </c>
      <c r="K56" s="4">
        <v>188</v>
      </c>
      <c r="L56" s="4">
        <v>177</v>
      </c>
      <c r="M56" s="4">
        <v>8</v>
      </c>
      <c r="N56" s="4">
        <v>8</v>
      </c>
      <c r="O56" s="80">
        <f t="shared" si="1"/>
        <v>55</v>
      </c>
    </row>
    <row r="57" spans="1:15" x14ac:dyDescent="0.2">
      <c r="A57" s="93">
        <v>41870</v>
      </c>
      <c r="B57" s="43" t="s">
        <v>26</v>
      </c>
      <c r="C57" s="97">
        <v>5</v>
      </c>
      <c r="D57" s="97">
        <v>1</v>
      </c>
      <c r="E57" s="94">
        <v>170</v>
      </c>
      <c r="F57" s="94">
        <v>117</v>
      </c>
      <c r="G57" s="94">
        <v>170</v>
      </c>
      <c r="H57" s="94">
        <v>166</v>
      </c>
      <c r="I57" s="94">
        <v>8</v>
      </c>
      <c r="J57" s="94">
        <f>SUM(E57:H57)+I57*3-MIN(E57:H57)</f>
        <v>530</v>
      </c>
      <c r="K57" s="94">
        <f>MAX(E57:H57)+I57</f>
        <v>178</v>
      </c>
      <c r="L57" s="94">
        <f>ROUND(J57/3,0)</f>
        <v>177</v>
      </c>
      <c r="M57" s="95">
        <v>4</v>
      </c>
      <c r="N57" s="95">
        <v>16</v>
      </c>
      <c r="O57" s="80">
        <f t="shared" si="1"/>
        <v>56</v>
      </c>
    </row>
    <row r="58" spans="1:15" x14ac:dyDescent="0.2">
      <c r="A58" s="3">
        <v>41749</v>
      </c>
      <c r="B58" s="8" t="s">
        <v>25</v>
      </c>
      <c r="C58" s="80">
        <v>1</v>
      </c>
      <c r="D58" s="80">
        <v>2</v>
      </c>
      <c r="E58" s="4">
        <v>144</v>
      </c>
      <c r="F58" s="4">
        <v>181</v>
      </c>
      <c r="G58" s="4">
        <v>165</v>
      </c>
      <c r="H58" s="4">
        <v>185</v>
      </c>
      <c r="I58" s="4">
        <v>0</v>
      </c>
      <c r="J58" s="4">
        <v>531</v>
      </c>
      <c r="K58" s="4">
        <v>185</v>
      </c>
      <c r="L58" s="4">
        <v>177</v>
      </c>
      <c r="M58" s="4">
        <v>8</v>
      </c>
      <c r="N58" s="4">
        <v>8</v>
      </c>
      <c r="O58" s="80">
        <f t="shared" si="1"/>
        <v>57</v>
      </c>
    </row>
    <row r="59" spans="1:15" x14ac:dyDescent="0.2">
      <c r="A59" s="3">
        <v>41924</v>
      </c>
      <c r="B59" s="7" t="s">
        <v>32</v>
      </c>
      <c r="C59" s="86">
        <v>1</v>
      </c>
      <c r="D59" s="86">
        <v>2</v>
      </c>
      <c r="E59" s="10">
        <v>171</v>
      </c>
      <c r="F59" s="10">
        <v>165</v>
      </c>
      <c r="G59" s="10">
        <v>132</v>
      </c>
      <c r="H59" s="10">
        <v>168</v>
      </c>
      <c r="I59" s="10">
        <v>8</v>
      </c>
      <c r="J59" s="10">
        <f>SUM(E59:H59)+I59*3-MIN(E59:H59)</f>
        <v>528</v>
      </c>
      <c r="K59" s="10">
        <f>MAX(E59:H59)+I59</f>
        <v>179</v>
      </c>
      <c r="L59" s="10">
        <f>ROUND(J59/3,0)</f>
        <v>176</v>
      </c>
      <c r="M59" s="9">
        <v>2</v>
      </c>
      <c r="N59" s="4">
        <v>19</v>
      </c>
      <c r="O59" s="80">
        <f t="shared" si="1"/>
        <v>58</v>
      </c>
    </row>
    <row r="60" spans="1:15" x14ac:dyDescent="0.2">
      <c r="A60" s="93">
        <v>41714</v>
      </c>
      <c r="B60" s="43" t="s">
        <v>26</v>
      </c>
      <c r="C60" s="97">
        <v>2</v>
      </c>
      <c r="D60" s="97">
        <v>1</v>
      </c>
      <c r="E60" s="94">
        <v>146</v>
      </c>
      <c r="F60" s="94">
        <v>155</v>
      </c>
      <c r="G60" s="94">
        <v>177</v>
      </c>
      <c r="H60" s="94">
        <v>171</v>
      </c>
      <c r="I60" s="94">
        <v>8</v>
      </c>
      <c r="J60" s="94">
        <f>SUM(E60:H60)+I60*3-MIN(E60:H60)</f>
        <v>527</v>
      </c>
      <c r="K60" s="94">
        <f>MAX(E60:H60)+I60</f>
        <v>185</v>
      </c>
      <c r="L60" s="94">
        <f>ROUND(J60/3,0)</f>
        <v>176</v>
      </c>
      <c r="M60" s="95">
        <v>7</v>
      </c>
      <c r="N60" s="95">
        <v>10</v>
      </c>
      <c r="O60" s="80">
        <f t="shared" si="1"/>
        <v>59</v>
      </c>
    </row>
    <row r="61" spans="1:15" x14ac:dyDescent="0.2">
      <c r="A61" s="3">
        <v>41924</v>
      </c>
      <c r="B61" s="7" t="s">
        <v>61</v>
      </c>
      <c r="C61" s="86">
        <v>2</v>
      </c>
      <c r="D61" s="86">
        <v>1</v>
      </c>
      <c r="E61" s="10">
        <v>146</v>
      </c>
      <c r="F61" s="10">
        <v>200</v>
      </c>
      <c r="G61" s="10">
        <v>158</v>
      </c>
      <c r="H61" s="10">
        <v>147</v>
      </c>
      <c r="I61" s="10">
        <v>8</v>
      </c>
      <c r="J61" s="10">
        <f>SUM(E61:H61)+I61*3-MIN(E61:H61)</f>
        <v>529</v>
      </c>
      <c r="K61" s="10">
        <f>MAX(E61:H61)+I61</f>
        <v>208</v>
      </c>
      <c r="L61" s="10">
        <f>ROUND(J61/3,0)</f>
        <v>176</v>
      </c>
      <c r="M61" s="9">
        <v>2</v>
      </c>
      <c r="N61" s="4">
        <v>22</v>
      </c>
      <c r="O61" s="80">
        <f t="shared" si="1"/>
        <v>60</v>
      </c>
    </row>
    <row r="62" spans="1:15" x14ac:dyDescent="0.2">
      <c r="A62" s="3">
        <v>41924</v>
      </c>
      <c r="B62" s="7" t="s">
        <v>16</v>
      </c>
      <c r="C62" s="86">
        <v>5</v>
      </c>
      <c r="D62" s="86">
        <v>2</v>
      </c>
      <c r="E62" s="10">
        <v>190</v>
      </c>
      <c r="F62" s="10">
        <v>129</v>
      </c>
      <c r="G62" s="10">
        <v>200</v>
      </c>
      <c r="H62" s="10">
        <v>135</v>
      </c>
      <c r="I62" s="10">
        <v>0</v>
      </c>
      <c r="J62" s="10">
        <f>SUM(E62:H62)+I62*3-MIN(E62:H62)</f>
        <v>525</v>
      </c>
      <c r="K62" s="10">
        <f>MAX(E62:H62)+I62</f>
        <v>200</v>
      </c>
      <c r="L62" s="10">
        <f>ROUND(J62/3,0)</f>
        <v>175</v>
      </c>
      <c r="M62" s="9">
        <v>4</v>
      </c>
      <c r="N62" s="4">
        <v>16</v>
      </c>
      <c r="O62" s="80">
        <f t="shared" si="1"/>
        <v>61</v>
      </c>
    </row>
    <row r="63" spans="1:15" x14ac:dyDescent="0.2">
      <c r="A63" s="3">
        <v>41749</v>
      </c>
      <c r="B63" s="8" t="s">
        <v>28</v>
      </c>
      <c r="C63" s="80">
        <v>3</v>
      </c>
      <c r="D63" s="80">
        <v>2</v>
      </c>
      <c r="E63" s="4">
        <v>151</v>
      </c>
      <c r="F63" s="4">
        <v>146</v>
      </c>
      <c r="G63" s="4">
        <v>183</v>
      </c>
      <c r="H63" s="4">
        <v>188</v>
      </c>
      <c r="I63" s="4">
        <v>0</v>
      </c>
      <c r="J63" s="4">
        <v>522</v>
      </c>
      <c r="K63" s="4">
        <v>188</v>
      </c>
      <c r="L63" s="4">
        <v>174</v>
      </c>
      <c r="M63" s="4">
        <v>10</v>
      </c>
      <c r="N63" s="4">
        <v>4</v>
      </c>
      <c r="O63" s="80">
        <f t="shared" si="1"/>
        <v>62</v>
      </c>
    </row>
    <row r="64" spans="1:15" x14ac:dyDescent="0.2">
      <c r="A64" s="3">
        <v>41749</v>
      </c>
      <c r="B64" s="8" t="s">
        <v>23</v>
      </c>
      <c r="C64" s="80">
        <v>3</v>
      </c>
      <c r="D64" s="80">
        <v>1</v>
      </c>
      <c r="E64" s="4">
        <v>141</v>
      </c>
      <c r="F64" s="4">
        <v>193</v>
      </c>
      <c r="G64" s="4">
        <v>170</v>
      </c>
      <c r="H64" s="4">
        <v>160</v>
      </c>
      <c r="I64" s="4">
        <v>0</v>
      </c>
      <c r="J64" s="4">
        <v>523</v>
      </c>
      <c r="K64" s="4">
        <v>193</v>
      </c>
      <c r="L64" s="4">
        <v>174</v>
      </c>
      <c r="M64" s="4">
        <v>10</v>
      </c>
      <c r="N64" s="4">
        <v>4</v>
      </c>
      <c r="O64" s="80">
        <f t="shared" ref="O64:O127" si="2">IF(ROW()=2,1,IF(L63=N64,O63,ROW()-1))</f>
        <v>63</v>
      </c>
    </row>
    <row r="65" spans="1:15" x14ac:dyDescent="0.2">
      <c r="A65" s="3">
        <v>41847</v>
      </c>
      <c r="B65" s="8" t="s">
        <v>32</v>
      </c>
      <c r="C65" s="81">
        <v>2</v>
      </c>
      <c r="D65" s="81">
        <v>1</v>
      </c>
      <c r="E65" s="1">
        <v>164</v>
      </c>
      <c r="F65" s="1">
        <v>156</v>
      </c>
      <c r="G65" s="1">
        <v>125</v>
      </c>
      <c r="H65" s="1">
        <v>175</v>
      </c>
      <c r="I65" s="10">
        <v>8</v>
      </c>
      <c r="J65" s="10">
        <f>SUM(E65:H65)+I65*3-MIN(E65:H65)</f>
        <v>519</v>
      </c>
      <c r="K65" s="10">
        <f>MAX(E65:H65)+I65</f>
        <v>183</v>
      </c>
      <c r="L65" s="10">
        <f>ROUND(J65/3,0)</f>
        <v>173</v>
      </c>
      <c r="M65" s="9">
        <v>3</v>
      </c>
      <c r="N65" s="4">
        <v>19</v>
      </c>
      <c r="O65" s="80">
        <f t="shared" si="2"/>
        <v>64</v>
      </c>
    </row>
    <row r="66" spans="1:15" x14ac:dyDescent="0.2">
      <c r="A66" s="3">
        <v>41980</v>
      </c>
      <c r="B66" s="7" t="s">
        <v>19</v>
      </c>
      <c r="C66" s="80">
        <v>6</v>
      </c>
      <c r="D66" s="80">
        <v>1</v>
      </c>
      <c r="E66" s="10">
        <v>167</v>
      </c>
      <c r="F66" s="10">
        <v>122</v>
      </c>
      <c r="G66" s="10">
        <v>167</v>
      </c>
      <c r="H66" s="10">
        <v>160</v>
      </c>
      <c r="I66" s="10">
        <v>8</v>
      </c>
      <c r="J66" s="10">
        <f>SUM(E66:H66)+I66*3-MIN(E66:H66)</f>
        <v>518</v>
      </c>
      <c r="K66" s="10">
        <f>MAX(E66:H66)+I66</f>
        <v>175</v>
      </c>
      <c r="L66" s="10">
        <f>ROUND(J66/3,0)</f>
        <v>173</v>
      </c>
      <c r="M66" s="9">
        <f>IF(ROW()=2,1,IF(L65=L66,M65,ROW()-1))</f>
        <v>3</v>
      </c>
      <c r="N66" s="4">
        <v>14</v>
      </c>
      <c r="O66" s="80">
        <f t="shared" si="2"/>
        <v>65</v>
      </c>
    </row>
    <row r="67" spans="1:15" x14ac:dyDescent="0.2">
      <c r="A67" s="3">
        <v>41714</v>
      </c>
      <c r="B67" s="7" t="s">
        <v>17</v>
      </c>
      <c r="C67" s="80">
        <v>3</v>
      </c>
      <c r="D67" s="80">
        <v>3</v>
      </c>
      <c r="E67" s="10">
        <v>135</v>
      </c>
      <c r="F67" s="10">
        <v>181</v>
      </c>
      <c r="G67" s="10">
        <v>166</v>
      </c>
      <c r="H67" s="10">
        <v>149</v>
      </c>
      <c r="I67" s="10">
        <v>8</v>
      </c>
      <c r="J67" s="10">
        <f>SUM(E67:H67)+I67*3-MIN(E67:H67)</f>
        <v>520</v>
      </c>
      <c r="K67" s="10">
        <f>MAX(E67:H67)+I67</f>
        <v>189</v>
      </c>
      <c r="L67" s="10">
        <f>ROUND(J67/3,0)</f>
        <v>173</v>
      </c>
      <c r="M67" s="9">
        <v>8</v>
      </c>
      <c r="N67" s="4">
        <v>8</v>
      </c>
      <c r="O67" s="80">
        <f t="shared" si="2"/>
        <v>66</v>
      </c>
    </row>
    <row r="68" spans="1:15" x14ac:dyDescent="0.2">
      <c r="A68" s="3">
        <v>41777</v>
      </c>
      <c r="B68" s="8" t="s">
        <v>25</v>
      </c>
      <c r="C68" s="80">
        <v>1</v>
      </c>
      <c r="D68" s="80">
        <v>1</v>
      </c>
      <c r="E68" s="10">
        <v>177</v>
      </c>
      <c r="F68" s="10">
        <v>168</v>
      </c>
      <c r="G68" s="10">
        <v>170</v>
      </c>
      <c r="H68" s="10">
        <v>172</v>
      </c>
      <c r="I68" s="10">
        <v>0</v>
      </c>
      <c r="J68" s="10">
        <f>SUM(E68:H68)+I68*3-MIN(E68:H68)</f>
        <v>519</v>
      </c>
      <c r="K68" s="10">
        <f>MAX(E68:H68)+I68</f>
        <v>177</v>
      </c>
      <c r="L68" s="10">
        <f>ROUND(J68/3,0)</f>
        <v>173</v>
      </c>
      <c r="M68" s="9">
        <v>7</v>
      </c>
      <c r="N68" s="4">
        <v>10</v>
      </c>
      <c r="O68" s="80">
        <f t="shared" si="2"/>
        <v>67</v>
      </c>
    </row>
    <row r="69" spans="1:15" x14ac:dyDescent="0.2">
      <c r="A69" s="3">
        <v>41714</v>
      </c>
      <c r="B69" s="7" t="s">
        <v>35</v>
      </c>
      <c r="C69" s="80">
        <v>1</v>
      </c>
      <c r="D69" s="80">
        <v>3</v>
      </c>
      <c r="E69" s="10">
        <v>205</v>
      </c>
      <c r="F69" s="10">
        <v>153</v>
      </c>
      <c r="G69" s="10">
        <v>157</v>
      </c>
      <c r="H69" s="10">
        <v>141</v>
      </c>
      <c r="I69" s="10">
        <v>0</v>
      </c>
      <c r="J69" s="10">
        <f>SUM(E69:H69)+I69*3-MIN(E69:H69)</f>
        <v>515</v>
      </c>
      <c r="K69" s="10">
        <f>MAX(E69:H69)+I69</f>
        <v>205</v>
      </c>
      <c r="L69" s="10">
        <f>ROUND(J69/3,0)</f>
        <v>172</v>
      </c>
      <c r="M69" s="9">
        <v>9</v>
      </c>
      <c r="N69" s="4">
        <v>6</v>
      </c>
      <c r="O69" s="80">
        <f t="shared" si="2"/>
        <v>68</v>
      </c>
    </row>
    <row r="70" spans="1:15" x14ac:dyDescent="0.2">
      <c r="A70" s="3">
        <v>41686</v>
      </c>
      <c r="B70" s="8" t="s">
        <v>28</v>
      </c>
      <c r="C70" s="81">
        <v>2</v>
      </c>
      <c r="D70" s="81">
        <v>2</v>
      </c>
      <c r="E70" s="1">
        <v>151</v>
      </c>
      <c r="F70" s="1">
        <v>167</v>
      </c>
      <c r="G70" s="1">
        <v>182</v>
      </c>
      <c r="H70" s="1">
        <v>167</v>
      </c>
      <c r="I70" s="10">
        <v>0</v>
      </c>
      <c r="J70" s="1">
        <v>516</v>
      </c>
      <c r="K70" s="1">
        <v>182</v>
      </c>
      <c r="L70" s="1">
        <v>172</v>
      </c>
      <c r="M70" s="4">
        <v>6</v>
      </c>
      <c r="N70" s="4">
        <v>12</v>
      </c>
      <c r="O70" s="80">
        <f t="shared" si="2"/>
        <v>69</v>
      </c>
    </row>
    <row r="71" spans="1:15" x14ac:dyDescent="0.2">
      <c r="A71" s="3">
        <v>41812</v>
      </c>
      <c r="B71" s="7" t="s">
        <v>22</v>
      </c>
      <c r="C71" s="81">
        <v>1</v>
      </c>
      <c r="D71" s="81">
        <v>1</v>
      </c>
      <c r="E71" s="1">
        <v>170</v>
      </c>
      <c r="F71" s="1">
        <v>170</v>
      </c>
      <c r="G71" s="1">
        <v>145</v>
      </c>
      <c r="H71" s="1">
        <v>149</v>
      </c>
      <c r="I71" s="1">
        <v>8</v>
      </c>
      <c r="J71" s="1">
        <v>513</v>
      </c>
      <c r="K71" s="1">
        <v>178</v>
      </c>
      <c r="L71" s="1">
        <v>171</v>
      </c>
      <c r="M71" s="4">
        <v>6</v>
      </c>
      <c r="N71" s="4">
        <v>12</v>
      </c>
      <c r="O71" s="80">
        <f t="shared" si="2"/>
        <v>70</v>
      </c>
    </row>
    <row r="72" spans="1:15" x14ac:dyDescent="0.2">
      <c r="A72" s="3">
        <v>41777</v>
      </c>
      <c r="B72" s="8" t="s">
        <v>29</v>
      </c>
      <c r="C72" s="80">
        <v>5</v>
      </c>
      <c r="D72" s="80">
        <v>1</v>
      </c>
      <c r="E72" s="10">
        <v>163</v>
      </c>
      <c r="F72" s="10">
        <v>148</v>
      </c>
      <c r="G72" s="10">
        <v>157</v>
      </c>
      <c r="H72" s="10">
        <v>193</v>
      </c>
      <c r="I72" s="10">
        <v>0</v>
      </c>
      <c r="J72" s="10">
        <f>SUM(E72:H72)+I72*3-MIN(E72:H72)</f>
        <v>513</v>
      </c>
      <c r="K72" s="10">
        <f>MAX(E72:H72)+I72</f>
        <v>193</v>
      </c>
      <c r="L72" s="10">
        <f>ROUND(J72/3,0)</f>
        <v>171</v>
      </c>
      <c r="M72" s="9">
        <v>8</v>
      </c>
      <c r="N72" s="4">
        <v>8</v>
      </c>
      <c r="O72" s="80">
        <f t="shared" si="2"/>
        <v>71</v>
      </c>
    </row>
    <row r="73" spans="1:15" x14ac:dyDescent="0.2">
      <c r="A73" s="3">
        <v>41903</v>
      </c>
      <c r="B73" s="7" t="s">
        <v>19</v>
      </c>
      <c r="C73" s="86">
        <v>6</v>
      </c>
      <c r="D73" s="86">
        <v>1</v>
      </c>
      <c r="E73" s="1">
        <v>169</v>
      </c>
      <c r="F73" s="1">
        <v>166</v>
      </c>
      <c r="G73" s="1">
        <v>153</v>
      </c>
      <c r="H73" s="1">
        <v>142</v>
      </c>
      <c r="I73" s="1">
        <v>8</v>
      </c>
      <c r="J73" s="1">
        <f>SUM(E73:H73)+I73*3-MIN(E73:H73)</f>
        <v>512</v>
      </c>
      <c r="K73" s="1">
        <f>MAX(E73:H73)+I73</f>
        <v>177</v>
      </c>
      <c r="L73" s="1">
        <f>ROUND(J73/3,0)</f>
        <v>171</v>
      </c>
      <c r="M73" s="86">
        <v>6</v>
      </c>
      <c r="N73" s="86">
        <v>12</v>
      </c>
      <c r="O73" s="80">
        <f t="shared" si="2"/>
        <v>72</v>
      </c>
    </row>
    <row r="74" spans="1:15" x14ac:dyDescent="0.2">
      <c r="A74" s="3">
        <v>41903</v>
      </c>
      <c r="B74" s="7" t="s">
        <v>24</v>
      </c>
      <c r="C74" s="86">
        <v>4</v>
      </c>
      <c r="D74" s="86">
        <v>2</v>
      </c>
      <c r="E74" s="1">
        <v>133</v>
      </c>
      <c r="F74" s="1">
        <v>176</v>
      </c>
      <c r="G74" s="1">
        <v>136</v>
      </c>
      <c r="H74" s="1">
        <v>177</v>
      </c>
      <c r="I74" s="1">
        <v>8</v>
      </c>
      <c r="J74" s="1">
        <f>SUM(E74:H74)+I74*3-MIN(E74:H74)</f>
        <v>513</v>
      </c>
      <c r="K74" s="1">
        <f>MAX(E74:H74)+I74</f>
        <v>185</v>
      </c>
      <c r="L74" s="1">
        <f>ROUND(J74/3,0)</f>
        <v>171</v>
      </c>
      <c r="M74" s="86">
        <v>6</v>
      </c>
      <c r="N74" s="86">
        <v>12</v>
      </c>
      <c r="O74" s="80">
        <f t="shared" si="2"/>
        <v>73</v>
      </c>
    </row>
    <row r="75" spans="1:15" x14ac:dyDescent="0.2">
      <c r="A75" s="3">
        <v>41924</v>
      </c>
      <c r="B75" s="7" t="s">
        <v>17</v>
      </c>
      <c r="C75" s="86">
        <v>3</v>
      </c>
      <c r="D75" s="86">
        <v>1</v>
      </c>
      <c r="E75" s="10">
        <v>158</v>
      </c>
      <c r="F75" s="10">
        <v>169</v>
      </c>
      <c r="G75" s="10">
        <v>152</v>
      </c>
      <c r="H75" s="10">
        <v>162</v>
      </c>
      <c r="I75" s="10">
        <v>8</v>
      </c>
      <c r="J75" s="10">
        <f>SUM(E75:H75)+I75*3-MIN(E75:H75)</f>
        <v>513</v>
      </c>
      <c r="K75" s="10">
        <f>MAX(E75:H75)+I75</f>
        <v>177</v>
      </c>
      <c r="L75" s="10">
        <f>ROUND(J75/3,0)</f>
        <v>171</v>
      </c>
      <c r="M75" s="9">
        <v>5</v>
      </c>
      <c r="N75" s="4">
        <v>14</v>
      </c>
      <c r="O75" s="80">
        <f t="shared" si="2"/>
        <v>74</v>
      </c>
    </row>
    <row r="76" spans="1:15" x14ac:dyDescent="0.2">
      <c r="A76" s="93">
        <v>41924</v>
      </c>
      <c r="B76" s="43" t="s">
        <v>26</v>
      </c>
      <c r="C76" s="97">
        <v>2</v>
      </c>
      <c r="D76" s="97">
        <v>2</v>
      </c>
      <c r="E76" s="94">
        <v>115</v>
      </c>
      <c r="F76" s="94">
        <v>159</v>
      </c>
      <c r="G76" s="94">
        <v>165</v>
      </c>
      <c r="H76" s="94">
        <v>162</v>
      </c>
      <c r="I76" s="94">
        <v>8</v>
      </c>
      <c r="J76" s="94">
        <f>SUM(E76:H76)+I76*3-MIN(E76:H76)</f>
        <v>510</v>
      </c>
      <c r="K76" s="94">
        <f>MAX(E76:H76)+I76</f>
        <v>173</v>
      </c>
      <c r="L76" s="94">
        <f>ROUND(J76/3,0)</f>
        <v>170</v>
      </c>
      <c r="M76" s="95">
        <v>6</v>
      </c>
      <c r="N76" s="95">
        <v>12</v>
      </c>
      <c r="O76" s="80">
        <f t="shared" si="2"/>
        <v>75</v>
      </c>
    </row>
    <row r="77" spans="1:15" x14ac:dyDescent="0.2">
      <c r="A77" s="3">
        <v>41658</v>
      </c>
      <c r="B77" s="7" t="s">
        <v>16</v>
      </c>
      <c r="C77" s="80">
        <v>4</v>
      </c>
      <c r="D77" s="80">
        <v>1</v>
      </c>
      <c r="E77" s="10">
        <v>143</v>
      </c>
      <c r="F77" s="10">
        <v>165</v>
      </c>
      <c r="G77" s="10">
        <v>166</v>
      </c>
      <c r="H77" s="10">
        <v>177</v>
      </c>
      <c r="I77" s="10">
        <v>0</v>
      </c>
      <c r="J77" s="10">
        <v>508</v>
      </c>
      <c r="K77" s="10">
        <v>177</v>
      </c>
      <c r="L77" s="10">
        <v>169</v>
      </c>
      <c r="M77" s="9">
        <v>7</v>
      </c>
      <c r="N77" s="4">
        <v>10</v>
      </c>
      <c r="O77" s="80">
        <f t="shared" si="2"/>
        <v>76</v>
      </c>
    </row>
    <row r="78" spans="1:15" x14ac:dyDescent="0.2">
      <c r="A78" s="3">
        <v>41870</v>
      </c>
      <c r="B78" s="7" t="s">
        <v>22</v>
      </c>
      <c r="C78" s="80">
        <v>3</v>
      </c>
      <c r="D78" s="80">
        <v>1</v>
      </c>
      <c r="E78" s="10">
        <v>148</v>
      </c>
      <c r="F78" s="10">
        <v>152</v>
      </c>
      <c r="G78" s="10">
        <v>143</v>
      </c>
      <c r="H78" s="10">
        <v>180</v>
      </c>
      <c r="I78" s="10">
        <v>8</v>
      </c>
      <c r="J78" s="10">
        <f>SUM(E78:H78)+I78*3-MIN(E78:H78)</f>
        <v>504</v>
      </c>
      <c r="K78" s="10">
        <f>MAX(E78:H78)+I78</f>
        <v>188</v>
      </c>
      <c r="L78" s="10">
        <f>ROUND(J78/3,0)</f>
        <v>168</v>
      </c>
      <c r="M78" s="9">
        <v>5</v>
      </c>
      <c r="N78" s="4">
        <v>14</v>
      </c>
      <c r="O78" s="80">
        <f t="shared" si="2"/>
        <v>77</v>
      </c>
    </row>
    <row r="79" spans="1:15" x14ac:dyDescent="0.2">
      <c r="A79" s="3">
        <v>41686</v>
      </c>
      <c r="B79" s="8" t="s">
        <v>27</v>
      </c>
      <c r="C79" s="81">
        <v>3</v>
      </c>
      <c r="D79" s="81">
        <v>2</v>
      </c>
      <c r="E79" s="1">
        <v>136</v>
      </c>
      <c r="F79" s="1">
        <v>165</v>
      </c>
      <c r="G79" s="1">
        <v>161</v>
      </c>
      <c r="H79" s="1">
        <v>179</v>
      </c>
      <c r="I79" s="10">
        <v>0</v>
      </c>
      <c r="J79" s="1">
        <v>505</v>
      </c>
      <c r="K79" s="1">
        <v>179</v>
      </c>
      <c r="L79" s="1">
        <v>168</v>
      </c>
      <c r="M79" s="4">
        <v>7</v>
      </c>
      <c r="N79" s="4">
        <v>10</v>
      </c>
      <c r="O79" s="80">
        <f t="shared" si="2"/>
        <v>78</v>
      </c>
    </row>
    <row r="80" spans="1:15" x14ac:dyDescent="0.2">
      <c r="A80" s="3">
        <v>41955</v>
      </c>
      <c r="B80" s="104" t="s">
        <v>17</v>
      </c>
      <c r="C80" s="81">
        <v>6</v>
      </c>
      <c r="D80" s="81">
        <v>1</v>
      </c>
      <c r="E80" s="4">
        <v>143</v>
      </c>
      <c r="F80" s="4">
        <v>123</v>
      </c>
      <c r="G80" s="4">
        <v>179</v>
      </c>
      <c r="H80" s="4">
        <v>159</v>
      </c>
      <c r="I80" s="4">
        <v>8</v>
      </c>
      <c r="J80" s="4">
        <f>SUM(E80:H80)+I80*3-MIN(E80:H80)</f>
        <v>505</v>
      </c>
      <c r="K80" s="4">
        <f>MAX(E80:H80)+I80</f>
        <v>187</v>
      </c>
      <c r="L80" s="4">
        <v>168</v>
      </c>
      <c r="M80" s="4">
        <v>5</v>
      </c>
      <c r="N80" s="4">
        <v>14</v>
      </c>
      <c r="O80" s="80">
        <f t="shared" si="2"/>
        <v>79</v>
      </c>
    </row>
    <row r="81" spans="1:15" x14ac:dyDescent="0.2">
      <c r="A81" s="3">
        <v>41870</v>
      </c>
      <c r="B81" s="7" t="s">
        <v>19</v>
      </c>
      <c r="C81" s="80">
        <v>4</v>
      </c>
      <c r="D81" s="80">
        <v>2</v>
      </c>
      <c r="E81" s="10">
        <v>174</v>
      </c>
      <c r="F81" s="10">
        <v>140</v>
      </c>
      <c r="G81" s="10">
        <v>144</v>
      </c>
      <c r="H81" s="10">
        <v>160</v>
      </c>
      <c r="I81" s="10">
        <v>8</v>
      </c>
      <c r="J81" s="10">
        <f>SUM(E81:H81)+I81*3-MIN(E81:H81)</f>
        <v>502</v>
      </c>
      <c r="K81" s="10">
        <f>MAX(E81:H81)+I81</f>
        <v>182</v>
      </c>
      <c r="L81" s="10">
        <f>ROUND(J81/3,0)</f>
        <v>167</v>
      </c>
      <c r="M81" s="9">
        <v>6</v>
      </c>
      <c r="N81" s="4">
        <v>12</v>
      </c>
      <c r="O81" s="80">
        <f t="shared" si="2"/>
        <v>80</v>
      </c>
    </row>
    <row r="82" spans="1:15" x14ac:dyDescent="0.2">
      <c r="A82" s="3">
        <v>41777</v>
      </c>
      <c r="B82" s="8" t="s">
        <v>28</v>
      </c>
      <c r="C82" s="80">
        <v>3</v>
      </c>
      <c r="D82" s="80">
        <v>2</v>
      </c>
      <c r="E82" s="10">
        <v>133</v>
      </c>
      <c r="F82" s="10">
        <v>187</v>
      </c>
      <c r="G82" s="10">
        <v>126</v>
      </c>
      <c r="H82" s="10">
        <v>180</v>
      </c>
      <c r="I82" s="10">
        <v>0</v>
      </c>
      <c r="J82" s="10">
        <f>SUM(E82:H82)+I82*3-MIN(E82:H82)</f>
        <v>500</v>
      </c>
      <c r="K82" s="10">
        <f>MAX(E82:H82)+I82</f>
        <v>187</v>
      </c>
      <c r="L82" s="10">
        <f>ROUND(J82/3,0)</f>
        <v>167</v>
      </c>
      <c r="M82" s="9">
        <v>9</v>
      </c>
      <c r="N82" s="4">
        <v>6</v>
      </c>
      <c r="O82" s="80">
        <f t="shared" si="2"/>
        <v>81</v>
      </c>
    </row>
    <row r="83" spans="1:15" x14ac:dyDescent="0.2">
      <c r="A83" s="93">
        <v>41903</v>
      </c>
      <c r="B83" s="43" t="s">
        <v>26</v>
      </c>
      <c r="C83" s="97">
        <v>3</v>
      </c>
      <c r="D83" s="97">
        <v>1</v>
      </c>
      <c r="E83" s="94">
        <v>139</v>
      </c>
      <c r="F83" s="94">
        <v>146</v>
      </c>
      <c r="G83" s="94">
        <v>162</v>
      </c>
      <c r="H83" s="94">
        <v>167</v>
      </c>
      <c r="I83" s="94">
        <v>8</v>
      </c>
      <c r="J83" s="94">
        <f>SUM(E83:H83)+I83*3-MIN(E83:H83)</f>
        <v>499</v>
      </c>
      <c r="K83" s="94">
        <f>MAX(E83:H83)+I83</f>
        <v>175</v>
      </c>
      <c r="L83" s="94">
        <f>ROUND(J83/3,0)</f>
        <v>166</v>
      </c>
      <c r="M83" s="97">
        <v>8</v>
      </c>
      <c r="N83" s="97">
        <v>8</v>
      </c>
      <c r="O83" s="80">
        <f t="shared" si="2"/>
        <v>82</v>
      </c>
    </row>
    <row r="84" spans="1:15" x14ac:dyDescent="0.2">
      <c r="A84" s="93">
        <v>41980</v>
      </c>
      <c r="B84" s="43" t="s">
        <v>26</v>
      </c>
      <c r="C84" s="97">
        <v>5</v>
      </c>
      <c r="D84" s="97">
        <v>1</v>
      </c>
      <c r="E84" s="94">
        <v>159</v>
      </c>
      <c r="F84" s="94">
        <v>115</v>
      </c>
      <c r="G84" s="94">
        <v>170</v>
      </c>
      <c r="H84" s="94">
        <v>144</v>
      </c>
      <c r="I84" s="94">
        <v>8</v>
      </c>
      <c r="J84" s="94">
        <f>SUM(E84:H84)+I84*3-MIN(E84:H84)</f>
        <v>497</v>
      </c>
      <c r="K84" s="94">
        <f>MAX(E84:H84)+I84</f>
        <v>178</v>
      </c>
      <c r="L84" s="94">
        <f>ROUND(J84/3,0)</f>
        <v>166</v>
      </c>
      <c r="M84" s="95">
        <f>IF(ROW()=2,1,IF(L83=L84,M83,ROW()-1))</f>
        <v>8</v>
      </c>
      <c r="N84" s="95">
        <v>12</v>
      </c>
      <c r="O84" s="80">
        <f t="shared" si="2"/>
        <v>83</v>
      </c>
    </row>
    <row r="85" spans="1:15" x14ac:dyDescent="0.2">
      <c r="A85" s="3">
        <v>41658</v>
      </c>
      <c r="B85" s="8" t="s">
        <v>28</v>
      </c>
      <c r="C85" s="80">
        <v>1</v>
      </c>
      <c r="D85" s="80">
        <v>3</v>
      </c>
      <c r="E85" s="10">
        <v>159</v>
      </c>
      <c r="F85" s="10">
        <v>136</v>
      </c>
      <c r="G85" s="10">
        <v>158</v>
      </c>
      <c r="H85" s="10">
        <v>182</v>
      </c>
      <c r="I85" s="10">
        <v>0</v>
      </c>
      <c r="J85" s="10">
        <v>499</v>
      </c>
      <c r="K85" s="10">
        <v>182</v>
      </c>
      <c r="L85" s="10">
        <v>166</v>
      </c>
      <c r="M85" s="9">
        <v>8</v>
      </c>
      <c r="N85" s="4">
        <v>8</v>
      </c>
      <c r="O85" s="80">
        <f t="shared" si="2"/>
        <v>84</v>
      </c>
    </row>
    <row r="86" spans="1:15" x14ac:dyDescent="0.2">
      <c r="A86" s="3">
        <v>41980</v>
      </c>
      <c r="B86" s="8" t="s">
        <v>24</v>
      </c>
      <c r="C86" s="80">
        <v>3</v>
      </c>
      <c r="D86" s="80">
        <v>2</v>
      </c>
      <c r="E86" s="10">
        <v>92</v>
      </c>
      <c r="F86" s="10">
        <v>152</v>
      </c>
      <c r="G86" s="10">
        <v>137</v>
      </c>
      <c r="H86" s="10">
        <v>184</v>
      </c>
      <c r="I86" s="10">
        <v>8</v>
      </c>
      <c r="J86" s="10">
        <f>SUM(E86:H86)+I86*3-MIN(E86:H86)</f>
        <v>497</v>
      </c>
      <c r="K86" s="10">
        <f>MAX(E86:H86)+I86</f>
        <v>192</v>
      </c>
      <c r="L86" s="10">
        <f>ROUND(J86/3,0)</f>
        <v>166</v>
      </c>
      <c r="M86" s="9">
        <f>IF(ROW()=2,1,IF(L85=L86,M85,ROW()-1))</f>
        <v>8</v>
      </c>
      <c r="N86" s="4">
        <v>12</v>
      </c>
      <c r="O86" s="80">
        <f t="shared" si="2"/>
        <v>85</v>
      </c>
    </row>
    <row r="87" spans="1:15" x14ac:dyDescent="0.2">
      <c r="A87" s="3">
        <v>41686</v>
      </c>
      <c r="B87" s="8" t="s">
        <v>31</v>
      </c>
      <c r="C87" s="80">
        <v>2</v>
      </c>
      <c r="D87" s="80">
        <v>1</v>
      </c>
      <c r="E87" s="10">
        <v>154</v>
      </c>
      <c r="F87" s="10">
        <v>154</v>
      </c>
      <c r="G87" s="10">
        <v>160</v>
      </c>
      <c r="H87" s="10">
        <v>151</v>
      </c>
      <c r="I87" s="10">
        <v>8</v>
      </c>
      <c r="J87" s="10">
        <v>492</v>
      </c>
      <c r="K87" s="10">
        <v>168</v>
      </c>
      <c r="L87" s="10">
        <v>164</v>
      </c>
      <c r="M87" s="4">
        <v>8</v>
      </c>
      <c r="N87" s="4">
        <v>8</v>
      </c>
      <c r="O87" s="80">
        <f t="shared" si="2"/>
        <v>86</v>
      </c>
    </row>
    <row r="88" spans="1:15" x14ac:dyDescent="0.2">
      <c r="A88" s="3">
        <v>41903</v>
      </c>
      <c r="B88" s="7" t="s">
        <v>62</v>
      </c>
      <c r="C88" s="86">
        <v>5</v>
      </c>
      <c r="D88" s="86">
        <v>2</v>
      </c>
      <c r="E88" s="1">
        <v>150</v>
      </c>
      <c r="F88" s="1">
        <v>167</v>
      </c>
      <c r="G88" s="1">
        <v>138</v>
      </c>
      <c r="H88" s="1">
        <v>174</v>
      </c>
      <c r="I88" s="1">
        <v>0</v>
      </c>
      <c r="J88" s="1">
        <f>SUM(E88:H88)+I88*3-MIN(E88:H88)</f>
        <v>491</v>
      </c>
      <c r="K88" s="1">
        <f>MAX(E88:H88)+I88</f>
        <v>174</v>
      </c>
      <c r="L88" s="1">
        <f>ROUND(J88/3,0)</f>
        <v>164</v>
      </c>
      <c r="M88" s="86">
        <v>9</v>
      </c>
      <c r="N88" s="86">
        <v>6</v>
      </c>
      <c r="O88" s="80">
        <f t="shared" si="2"/>
        <v>87</v>
      </c>
    </row>
    <row r="89" spans="1:15" x14ac:dyDescent="0.2">
      <c r="A89" s="3">
        <v>41714</v>
      </c>
      <c r="B89" s="7" t="s">
        <v>16</v>
      </c>
      <c r="C89" s="80">
        <v>3</v>
      </c>
      <c r="D89" s="80">
        <v>1</v>
      </c>
      <c r="E89" s="10">
        <v>147</v>
      </c>
      <c r="F89" s="10">
        <v>180</v>
      </c>
      <c r="G89" s="10">
        <v>147</v>
      </c>
      <c r="H89" s="10">
        <v>164</v>
      </c>
      <c r="I89" s="10">
        <v>0</v>
      </c>
      <c r="J89" s="10">
        <f>SUM(E89:H89)+I89*3-MIN(E89:H89)</f>
        <v>491</v>
      </c>
      <c r="K89" s="10">
        <f>MAX(E89:H89)+I89</f>
        <v>180</v>
      </c>
      <c r="L89" s="10">
        <f>ROUND(J89/3,0)</f>
        <v>164</v>
      </c>
      <c r="M89" s="9">
        <v>10</v>
      </c>
      <c r="N89" s="4">
        <v>4</v>
      </c>
      <c r="O89" s="80">
        <f t="shared" si="2"/>
        <v>88</v>
      </c>
    </row>
    <row r="90" spans="1:15" x14ac:dyDescent="0.2">
      <c r="A90" s="3">
        <v>41812</v>
      </c>
      <c r="B90" s="8" t="s">
        <v>28</v>
      </c>
      <c r="C90" s="81">
        <v>5</v>
      </c>
      <c r="D90" s="81">
        <v>1</v>
      </c>
      <c r="E90" s="1">
        <v>146</v>
      </c>
      <c r="F90" s="1">
        <v>206</v>
      </c>
      <c r="G90" s="1">
        <v>136</v>
      </c>
      <c r="H90" s="1">
        <v>141</v>
      </c>
      <c r="I90" s="10">
        <v>0</v>
      </c>
      <c r="J90" s="1">
        <v>493</v>
      </c>
      <c r="K90" s="1">
        <v>206</v>
      </c>
      <c r="L90" s="1">
        <v>164</v>
      </c>
      <c r="M90" s="4">
        <v>7</v>
      </c>
      <c r="N90" s="4">
        <v>10</v>
      </c>
      <c r="O90" s="80">
        <f t="shared" si="2"/>
        <v>89</v>
      </c>
    </row>
    <row r="91" spans="1:15" x14ac:dyDescent="0.2">
      <c r="A91" s="3">
        <v>41903</v>
      </c>
      <c r="B91" s="7" t="s">
        <v>17</v>
      </c>
      <c r="C91" s="86">
        <v>1</v>
      </c>
      <c r="D91" s="86">
        <v>1</v>
      </c>
      <c r="E91" s="1">
        <v>163</v>
      </c>
      <c r="F91" s="1">
        <v>135</v>
      </c>
      <c r="G91" s="1">
        <v>167</v>
      </c>
      <c r="H91" s="1">
        <v>123</v>
      </c>
      <c r="I91" s="1">
        <v>8</v>
      </c>
      <c r="J91" s="1">
        <f>SUM(E91:H91)+I91*3-MIN(E91:H91)</f>
        <v>489</v>
      </c>
      <c r="K91" s="1">
        <f>MAX(E91:H91)+I91</f>
        <v>175</v>
      </c>
      <c r="L91" s="1">
        <f>ROUND(J91/3,0)</f>
        <v>163</v>
      </c>
      <c r="M91" s="86">
        <v>10</v>
      </c>
      <c r="N91" s="86">
        <v>4</v>
      </c>
      <c r="O91" s="80">
        <f t="shared" si="2"/>
        <v>90</v>
      </c>
    </row>
    <row r="92" spans="1:15" x14ac:dyDescent="0.2">
      <c r="A92" s="3">
        <v>41714</v>
      </c>
      <c r="B92" s="8" t="s">
        <v>27</v>
      </c>
      <c r="C92" s="80">
        <v>1</v>
      </c>
      <c r="D92" s="80">
        <v>2</v>
      </c>
      <c r="E92" s="10">
        <v>148</v>
      </c>
      <c r="F92" s="10">
        <v>168</v>
      </c>
      <c r="G92" s="10">
        <v>161</v>
      </c>
      <c r="H92" s="10">
        <v>158</v>
      </c>
      <c r="I92" s="10">
        <v>0</v>
      </c>
      <c r="J92" s="10">
        <f>SUM(E92:H92)+I92*3-MIN(E92:H92)</f>
        <v>487</v>
      </c>
      <c r="K92" s="10">
        <f>MAX(E92:H92)+I92</f>
        <v>168</v>
      </c>
      <c r="L92" s="10">
        <f>ROUND(J92/3,0)</f>
        <v>162</v>
      </c>
      <c r="M92" s="9">
        <v>11</v>
      </c>
      <c r="N92" s="4">
        <v>2</v>
      </c>
      <c r="O92" s="80">
        <f t="shared" si="2"/>
        <v>91</v>
      </c>
    </row>
    <row r="93" spans="1:15" x14ac:dyDescent="0.2">
      <c r="A93" s="93">
        <v>41777</v>
      </c>
      <c r="B93" s="43" t="s">
        <v>26</v>
      </c>
      <c r="C93" s="97">
        <v>1</v>
      </c>
      <c r="D93" s="97">
        <v>2</v>
      </c>
      <c r="E93" s="94">
        <v>145</v>
      </c>
      <c r="F93" s="94">
        <v>165</v>
      </c>
      <c r="G93" s="94">
        <v>149</v>
      </c>
      <c r="H93" s="94">
        <v>141</v>
      </c>
      <c r="I93" s="94">
        <v>8</v>
      </c>
      <c r="J93" s="94">
        <f>SUM(E93:H93)+I93*3-MIN(E93:H93)</f>
        <v>483</v>
      </c>
      <c r="K93" s="94">
        <f>MAX(E93:H93)+I93</f>
        <v>173</v>
      </c>
      <c r="L93" s="94">
        <f>ROUND(J93/3,0)</f>
        <v>161</v>
      </c>
      <c r="M93" s="95">
        <v>10</v>
      </c>
      <c r="N93" s="132">
        <v>4</v>
      </c>
      <c r="O93" s="80">
        <f t="shared" si="2"/>
        <v>92</v>
      </c>
    </row>
    <row r="94" spans="1:15" x14ac:dyDescent="0.2">
      <c r="A94" s="3">
        <v>41980</v>
      </c>
      <c r="B94" s="8" t="s">
        <v>28</v>
      </c>
      <c r="C94" s="80">
        <v>3</v>
      </c>
      <c r="D94" s="80">
        <v>1</v>
      </c>
      <c r="E94" s="10">
        <v>179</v>
      </c>
      <c r="F94" s="10">
        <v>158</v>
      </c>
      <c r="G94" s="10">
        <v>140</v>
      </c>
      <c r="H94" s="10">
        <v>145</v>
      </c>
      <c r="I94" s="10">
        <v>0</v>
      </c>
      <c r="J94" s="10">
        <f>SUM(E94:H94)+I94*3-MIN(E94:H94)</f>
        <v>482</v>
      </c>
      <c r="K94" s="10">
        <f>MAX(E94:H94)+I94</f>
        <v>179</v>
      </c>
      <c r="L94" s="10">
        <f>ROUND(J94/3,0)</f>
        <v>161</v>
      </c>
      <c r="M94" s="9">
        <f>IF(ROW()=2,1,IF(L93=L94,M93,ROW()-1))</f>
        <v>10</v>
      </c>
      <c r="N94" s="96">
        <v>8</v>
      </c>
      <c r="O94" s="80">
        <f t="shared" si="2"/>
        <v>93</v>
      </c>
    </row>
    <row r="95" spans="1:15" x14ac:dyDescent="0.2">
      <c r="A95" s="3">
        <v>41686</v>
      </c>
      <c r="B95" s="37" t="s">
        <v>17</v>
      </c>
      <c r="C95" s="133">
        <v>3</v>
      </c>
      <c r="D95" s="133">
        <v>1</v>
      </c>
      <c r="E95" s="1">
        <v>145</v>
      </c>
      <c r="F95" s="1">
        <v>162</v>
      </c>
      <c r="G95" s="1">
        <v>152</v>
      </c>
      <c r="H95" s="1">
        <v>135</v>
      </c>
      <c r="I95" s="1">
        <v>8</v>
      </c>
      <c r="J95" s="1">
        <v>483</v>
      </c>
      <c r="K95" s="1">
        <v>170</v>
      </c>
      <c r="L95" s="1">
        <v>161</v>
      </c>
      <c r="M95" s="4">
        <v>9</v>
      </c>
      <c r="N95" s="96">
        <v>6</v>
      </c>
      <c r="O95" s="80">
        <f t="shared" si="2"/>
        <v>94</v>
      </c>
    </row>
    <row r="96" spans="1:15" x14ac:dyDescent="0.2">
      <c r="A96" s="3">
        <v>41686</v>
      </c>
      <c r="B96" s="7" t="s">
        <v>19</v>
      </c>
      <c r="C96" s="86">
        <v>4</v>
      </c>
      <c r="D96" s="86">
        <v>2</v>
      </c>
      <c r="E96" s="1">
        <v>139</v>
      </c>
      <c r="F96" s="1">
        <v>137</v>
      </c>
      <c r="G96" s="1">
        <v>148</v>
      </c>
      <c r="H96" s="1">
        <v>168</v>
      </c>
      <c r="I96" s="1">
        <v>8</v>
      </c>
      <c r="J96" s="1">
        <v>479</v>
      </c>
      <c r="K96" s="1">
        <v>176</v>
      </c>
      <c r="L96" s="1">
        <v>160</v>
      </c>
      <c r="M96" s="6">
        <v>10</v>
      </c>
      <c r="N96" s="96">
        <v>4</v>
      </c>
      <c r="O96" s="80">
        <f t="shared" si="2"/>
        <v>95</v>
      </c>
    </row>
    <row r="97" spans="1:15" x14ac:dyDescent="0.2">
      <c r="A97" s="3">
        <v>41714</v>
      </c>
      <c r="B97" s="8" t="s">
        <v>28</v>
      </c>
      <c r="C97" s="80">
        <v>5</v>
      </c>
      <c r="D97" s="80">
        <v>2</v>
      </c>
      <c r="E97" s="10">
        <v>148</v>
      </c>
      <c r="F97" s="10">
        <v>135</v>
      </c>
      <c r="G97" s="10">
        <v>170</v>
      </c>
      <c r="H97" s="10">
        <v>163</v>
      </c>
      <c r="I97" s="10">
        <v>0</v>
      </c>
      <c r="J97" s="10">
        <f>SUM(E97:H97)+I97*3-MIN(E97:H97)</f>
        <v>481</v>
      </c>
      <c r="K97" s="10">
        <f>MAX(E97:H97)+I97</f>
        <v>170</v>
      </c>
      <c r="L97" s="10">
        <f>ROUND(J97/3,0)</f>
        <v>160</v>
      </c>
      <c r="M97" s="9">
        <v>12</v>
      </c>
      <c r="N97" s="96">
        <v>1</v>
      </c>
      <c r="O97" s="80">
        <f t="shared" si="2"/>
        <v>96</v>
      </c>
    </row>
    <row r="98" spans="1:15" x14ac:dyDescent="0.2">
      <c r="A98" s="3">
        <v>41955</v>
      </c>
      <c r="B98" s="104" t="s">
        <v>28</v>
      </c>
      <c r="C98" s="81">
        <v>2</v>
      </c>
      <c r="D98" s="81">
        <v>2</v>
      </c>
      <c r="E98" s="4">
        <v>163</v>
      </c>
      <c r="F98" s="4">
        <v>149</v>
      </c>
      <c r="G98" s="4">
        <v>167</v>
      </c>
      <c r="H98" s="4">
        <v>139</v>
      </c>
      <c r="I98" s="4">
        <v>0</v>
      </c>
      <c r="J98" s="4">
        <f>SUM(E98:H98)+I98*3-MIN(E98:H98)</f>
        <v>479</v>
      </c>
      <c r="K98" s="4">
        <f>MAX(E98:H98)+I98</f>
        <v>167</v>
      </c>
      <c r="L98" s="4">
        <v>160</v>
      </c>
      <c r="M98" s="4">
        <v>6</v>
      </c>
      <c r="N98" s="96">
        <v>12</v>
      </c>
      <c r="O98" s="80">
        <f t="shared" si="2"/>
        <v>97</v>
      </c>
    </row>
    <row r="99" spans="1:15" x14ac:dyDescent="0.2">
      <c r="A99" s="3">
        <v>41658</v>
      </c>
      <c r="B99" s="8" t="s">
        <v>24</v>
      </c>
      <c r="C99" s="80">
        <v>5</v>
      </c>
      <c r="D99" s="80">
        <v>2</v>
      </c>
      <c r="E99" s="10">
        <v>166</v>
      </c>
      <c r="F99" s="10">
        <v>170</v>
      </c>
      <c r="G99" s="10">
        <v>120</v>
      </c>
      <c r="H99" s="10">
        <v>116</v>
      </c>
      <c r="I99" s="10">
        <v>8</v>
      </c>
      <c r="J99" s="10">
        <v>480</v>
      </c>
      <c r="K99" s="10">
        <v>178</v>
      </c>
      <c r="L99" s="10">
        <v>160</v>
      </c>
      <c r="M99" s="9">
        <v>9</v>
      </c>
      <c r="N99" s="96">
        <v>6</v>
      </c>
      <c r="O99" s="80">
        <f t="shared" si="2"/>
        <v>98</v>
      </c>
    </row>
    <row r="100" spans="1:15" x14ac:dyDescent="0.2">
      <c r="A100" s="3">
        <v>41686</v>
      </c>
      <c r="B100" s="7" t="s">
        <v>23</v>
      </c>
      <c r="C100" s="86">
        <v>6</v>
      </c>
      <c r="D100" s="86">
        <v>2</v>
      </c>
      <c r="E100" s="1">
        <v>119</v>
      </c>
      <c r="F100" s="1">
        <v>135</v>
      </c>
      <c r="G100" s="1">
        <v>155</v>
      </c>
      <c r="H100" s="1">
        <v>191</v>
      </c>
      <c r="I100" s="1">
        <v>0</v>
      </c>
      <c r="J100" s="1">
        <v>481</v>
      </c>
      <c r="K100" s="1">
        <v>191</v>
      </c>
      <c r="L100" s="1">
        <v>160</v>
      </c>
      <c r="M100" s="6">
        <v>10</v>
      </c>
      <c r="N100" s="96">
        <v>4</v>
      </c>
      <c r="O100" s="80">
        <f t="shared" si="2"/>
        <v>99</v>
      </c>
    </row>
    <row r="101" spans="1:15" x14ac:dyDescent="0.2">
      <c r="A101" s="3">
        <v>41686</v>
      </c>
      <c r="B101" s="8" t="s">
        <v>15</v>
      </c>
      <c r="C101" s="80">
        <v>6</v>
      </c>
      <c r="D101" s="80">
        <v>1</v>
      </c>
      <c r="E101" s="10">
        <v>139</v>
      </c>
      <c r="F101" s="10">
        <v>141</v>
      </c>
      <c r="G101" s="10">
        <v>167</v>
      </c>
      <c r="H101" s="10">
        <v>145</v>
      </c>
      <c r="I101" s="10">
        <v>8</v>
      </c>
      <c r="J101" s="10">
        <v>477</v>
      </c>
      <c r="K101" s="10">
        <v>175</v>
      </c>
      <c r="L101" s="10">
        <v>159</v>
      </c>
      <c r="M101" s="9">
        <v>12</v>
      </c>
      <c r="N101" s="96">
        <v>1</v>
      </c>
      <c r="O101" s="80">
        <f t="shared" si="2"/>
        <v>100</v>
      </c>
    </row>
    <row r="102" spans="1:15" x14ac:dyDescent="0.2">
      <c r="A102" s="3">
        <v>41924</v>
      </c>
      <c r="B102" s="7" t="s">
        <v>28</v>
      </c>
      <c r="C102" s="86">
        <v>4</v>
      </c>
      <c r="D102" s="86">
        <v>2</v>
      </c>
      <c r="E102" s="10">
        <v>166</v>
      </c>
      <c r="F102" s="10">
        <v>137</v>
      </c>
      <c r="G102" s="10">
        <v>162</v>
      </c>
      <c r="H102" s="10">
        <v>148</v>
      </c>
      <c r="I102" s="10">
        <v>0</v>
      </c>
      <c r="J102" s="10">
        <f>SUM(E102:H102)+I102*3-MIN(E102:H102)</f>
        <v>476</v>
      </c>
      <c r="K102" s="10">
        <f>MAX(E102:H102)+I102</f>
        <v>166</v>
      </c>
      <c r="L102" s="10">
        <f>ROUND(J102/3,0)</f>
        <v>159</v>
      </c>
      <c r="M102" s="9">
        <v>7</v>
      </c>
      <c r="N102" s="4">
        <v>10</v>
      </c>
      <c r="O102" s="80">
        <f t="shared" si="2"/>
        <v>101</v>
      </c>
    </row>
    <row r="103" spans="1:15" x14ac:dyDescent="0.2">
      <c r="A103" s="3">
        <v>41955</v>
      </c>
      <c r="B103" s="104" t="s">
        <v>32</v>
      </c>
      <c r="C103" s="81">
        <v>2</v>
      </c>
      <c r="D103" s="81">
        <v>1</v>
      </c>
      <c r="E103" s="4">
        <v>168</v>
      </c>
      <c r="F103" s="4">
        <v>119</v>
      </c>
      <c r="G103" s="4">
        <v>154</v>
      </c>
      <c r="H103" s="4">
        <v>129</v>
      </c>
      <c r="I103" s="4">
        <v>8</v>
      </c>
      <c r="J103" s="4">
        <f>SUM(E103:H103)+I103*3-MIN(E103:H103)</f>
        <v>475</v>
      </c>
      <c r="K103" s="4">
        <f>MAX(E103:H103)+I103</f>
        <v>176</v>
      </c>
      <c r="L103" s="4">
        <v>158</v>
      </c>
      <c r="M103" s="38">
        <v>7</v>
      </c>
      <c r="N103" s="4">
        <v>10</v>
      </c>
      <c r="O103" s="80">
        <f t="shared" si="2"/>
        <v>102</v>
      </c>
    </row>
    <row r="104" spans="1:15" x14ac:dyDescent="0.2">
      <c r="A104" s="3">
        <v>41714</v>
      </c>
      <c r="B104" s="37" t="s">
        <v>20</v>
      </c>
      <c r="C104" s="134">
        <v>4</v>
      </c>
      <c r="D104" s="134">
        <v>1</v>
      </c>
      <c r="E104" s="15">
        <v>178</v>
      </c>
      <c r="F104" s="15">
        <v>150</v>
      </c>
      <c r="G104" s="15">
        <v>142</v>
      </c>
      <c r="H104" s="15">
        <v>144</v>
      </c>
      <c r="I104" s="15">
        <v>0</v>
      </c>
      <c r="J104" s="15">
        <f>SUM(E104:H104)+I104*3-MIN(E104:H104)</f>
        <v>472</v>
      </c>
      <c r="K104" s="15">
        <f>MAX(E104:H104)+I104</f>
        <v>178</v>
      </c>
      <c r="L104" s="15">
        <f>ROUND(J104/3,0)</f>
        <v>157</v>
      </c>
      <c r="M104" s="9">
        <v>13</v>
      </c>
      <c r="N104" s="38">
        <v>0</v>
      </c>
      <c r="O104" s="80">
        <f t="shared" si="2"/>
        <v>103</v>
      </c>
    </row>
    <row r="105" spans="1:15" x14ac:dyDescent="0.2">
      <c r="A105" s="3">
        <v>41924</v>
      </c>
      <c r="B105" s="7" t="s">
        <v>15</v>
      </c>
      <c r="C105" s="86">
        <v>3</v>
      </c>
      <c r="D105" s="86">
        <v>2</v>
      </c>
      <c r="E105" s="10">
        <v>141</v>
      </c>
      <c r="F105" s="10">
        <v>143</v>
      </c>
      <c r="G105" s="10">
        <v>156</v>
      </c>
      <c r="H105" s="10">
        <v>148</v>
      </c>
      <c r="I105" s="10">
        <v>8</v>
      </c>
      <c r="J105" s="10">
        <f>SUM(E105:H105)+I105*3-MIN(E105:H105)</f>
        <v>471</v>
      </c>
      <c r="K105" s="10">
        <f>MAX(E105:H105)+I105</f>
        <v>164</v>
      </c>
      <c r="L105" s="10">
        <f>ROUND(J105/3,0)</f>
        <v>157</v>
      </c>
      <c r="M105" s="21">
        <v>8</v>
      </c>
      <c r="N105" s="4">
        <v>8</v>
      </c>
      <c r="O105" s="80">
        <f t="shared" si="2"/>
        <v>104</v>
      </c>
    </row>
    <row r="106" spans="1:15" x14ac:dyDescent="0.2">
      <c r="A106" s="3">
        <v>41924</v>
      </c>
      <c r="B106" s="7" t="s">
        <v>24</v>
      </c>
      <c r="C106" s="86">
        <v>4</v>
      </c>
      <c r="D106" s="86">
        <v>1</v>
      </c>
      <c r="E106" s="10">
        <v>129</v>
      </c>
      <c r="F106" s="10">
        <v>140</v>
      </c>
      <c r="G106" s="10">
        <v>177</v>
      </c>
      <c r="H106" s="10">
        <v>118</v>
      </c>
      <c r="I106" s="10">
        <v>8</v>
      </c>
      <c r="J106" s="10">
        <f>SUM(E106:H106)+I106*3-MIN(E106:H106)</f>
        <v>470</v>
      </c>
      <c r="K106" s="10">
        <f>MAX(E106:H106)+I106</f>
        <v>185</v>
      </c>
      <c r="L106" s="10">
        <f>ROUND(J106/3,0)</f>
        <v>157</v>
      </c>
      <c r="M106" s="9">
        <v>8</v>
      </c>
      <c r="N106" s="4">
        <v>6</v>
      </c>
      <c r="O106" s="80">
        <f t="shared" si="2"/>
        <v>105</v>
      </c>
    </row>
    <row r="107" spans="1:15" x14ac:dyDescent="0.2">
      <c r="A107" s="3">
        <v>41749</v>
      </c>
      <c r="B107" s="7" t="s">
        <v>16</v>
      </c>
      <c r="C107" s="80">
        <v>1</v>
      </c>
      <c r="D107" s="80">
        <v>1</v>
      </c>
      <c r="E107" s="4">
        <v>176</v>
      </c>
      <c r="F107" s="4">
        <v>140</v>
      </c>
      <c r="G107" s="4">
        <v>151</v>
      </c>
      <c r="H107" s="4">
        <v>136</v>
      </c>
      <c r="I107" s="4">
        <v>0</v>
      </c>
      <c r="J107" s="4">
        <v>467</v>
      </c>
      <c r="K107" s="4">
        <v>176</v>
      </c>
      <c r="L107" s="4">
        <v>156</v>
      </c>
      <c r="M107" s="38">
        <v>12</v>
      </c>
      <c r="N107" s="4">
        <v>1</v>
      </c>
      <c r="O107" s="80">
        <f t="shared" si="2"/>
        <v>106</v>
      </c>
    </row>
    <row r="108" spans="1:15" x14ac:dyDescent="0.2">
      <c r="A108" s="3">
        <v>41980</v>
      </c>
      <c r="B108" s="7" t="s">
        <v>16</v>
      </c>
      <c r="C108" s="80">
        <v>4</v>
      </c>
      <c r="D108" s="80">
        <v>2</v>
      </c>
      <c r="E108" s="10">
        <v>142</v>
      </c>
      <c r="F108" s="10">
        <v>147</v>
      </c>
      <c r="G108" s="10">
        <v>179</v>
      </c>
      <c r="H108" s="10">
        <v>143</v>
      </c>
      <c r="I108" s="10">
        <v>0</v>
      </c>
      <c r="J108" s="10">
        <f>SUM(E108:H108)+I108*3-MIN(E108:H108)</f>
        <v>469</v>
      </c>
      <c r="K108" s="10">
        <f>MAX(E108:H108)+I108</f>
        <v>179</v>
      </c>
      <c r="L108" s="10">
        <f>ROUND(J108/3,0)</f>
        <v>156</v>
      </c>
      <c r="M108" s="9">
        <f>IF(ROW()=2,1,IF(L107=L108,M107,ROW()-1))</f>
        <v>12</v>
      </c>
      <c r="N108" s="4">
        <v>6</v>
      </c>
      <c r="O108" s="80">
        <f t="shared" si="2"/>
        <v>107</v>
      </c>
    </row>
    <row r="109" spans="1:15" x14ac:dyDescent="0.2">
      <c r="A109" s="3">
        <v>41714</v>
      </c>
      <c r="B109" s="8" t="s">
        <v>24</v>
      </c>
      <c r="C109" s="80">
        <v>2</v>
      </c>
      <c r="D109" s="80">
        <v>3</v>
      </c>
      <c r="E109" s="10">
        <v>146</v>
      </c>
      <c r="F109" s="10">
        <v>139</v>
      </c>
      <c r="G109" s="10">
        <v>158</v>
      </c>
      <c r="H109" s="10">
        <v>141</v>
      </c>
      <c r="I109" s="10">
        <v>8</v>
      </c>
      <c r="J109" s="10">
        <f>SUM(E109:H109)+I109*3-MIN(E109:H109)</f>
        <v>469</v>
      </c>
      <c r="K109" s="10">
        <f>MAX(E109:H109)+I109</f>
        <v>166</v>
      </c>
      <c r="L109" s="10">
        <f>ROUND(J109/3,0)</f>
        <v>156</v>
      </c>
      <c r="M109" s="21">
        <v>14</v>
      </c>
      <c r="N109" s="4">
        <v>0</v>
      </c>
      <c r="O109" s="80">
        <f t="shared" si="2"/>
        <v>108</v>
      </c>
    </row>
    <row r="110" spans="1:15" x14ac:dyDescent="0.2">
      <c r="A110" s="3">
        <v>41658</v>
      </c>
      <c r="B110" s="8" t="s">
        <v>32</v>
      </c>
      <c r="C110" s="80">
        <v>2</v>
      </c>
      <c r="D110" s="80">
        <v>1</v>
      </c>
      <c r="E110" s="10">
        <v>130</v>
      </c>
      <c r="F110" s="10">
        <v>165</v>
      </c>
      <c r="G110" s="10">
        <v>129</v>
      </c>
      <c r="H110" s="10">
        <v>145</v>
      </c>
      <c r="I110" s="10">
        <v>8</v>
      </c>
      <c r="J110" s="10">
        <v>464</v>
      </c>
      <c r="K110" s="10">
        <v>173</v>
      </c>
      <c r="L110" s="10">
        <v>155</v>
      </c>
      <c r="M110" s="9">
        <v>10</v>
      </c>
      <c r="N110" s="4">
        <v>4</v>
      </c>
      <c r="O110" s="80">
        <f t="shared" si="2"/>
        <v>109</v>
      </c>
    </row>
    <row r="111" spans="1:15" x14ac:dyDescent="0.2">
      <c r="A111" s="3">
        <v>41749</v>
      </c>
      <c r="B111" s="8" t="s">
        <v>39</v>
      </c>
      <c r="C111" s="80">
        <v>2</v>
      </c>
      <c r="D111" s="80">
        <v>3</v>
      </c>
      <c r="E111" s="4">
        <v>135</v>
      </c>
      <c r="F111" s="4">
        <v>134</v>
      </c>
      <c r="G111" s="4">
        <v>162</v>
      </c>
      <c r="H111" s="4">
        <v>168</v>
      </c>
      <c r="I111" s="4">
        <v>0</v>
      </c>
      <c r="J111" s="4">
        <v>465</v>
      </c>
      <c r="K111" s="4">
        <v>168</v>
      </c>
      <c r="L111" s="4">
        <v>155</v>
      </c>
      <c r="M111" s="38">
        <v>13</v>
      </c>
      <c r="N111" s="4">
        <v>0</v>
      </c>
      <c r="O111" s="80">
        <f t="shared" si="2"/>
        <v>110</v>
      </c>
    </row>
    <row r="112" spans="1:15" x14ac:dyDescent="0.2">
      <c r="A112" s="3">
        <v>41955</v>
      </c>
      <c r="B112" s="104" t="s">
        <v>16</v>
      </c>
      <c r="C112" s="81">
        <v>1</v>
      </c>
      <c r="D112" s="81">
        <v>1</v>
      </c>
      <c r="E112" s="4">
        <v>161</v>
      </c>
      <c r="F112" s="4">
        <v>160</v>
      </c>
      <c r="G112" s="4">
        <v>143</v>
      </c>
      <c r="H112" s="4">
        <v>136</v>
      </c>
      <c r="I112" s="4">
        <v>0</v>
      </c>
      <c r="J112" s="4">
        <f>SUM(E112:H112)+I112*3-MIN(E112:H112)</f>
        <v>464</v>
      </c>
      <c r="K112" s="4">
        <f>MAX(E112:H112)+I112</f>
        <v>161</v>
      </c>
      <c r="L112" s="4">
        <v>155</v>
      </c>
      <c r="M112" s="4">
        <v>8</v>
      </c>
      <c r="N112" s="4">
        <v>8</v>
      </c>
      <c r="O112" s="80">
        <f t="shared" si="2"/>
        <v>111</v>
      </c>
    </row>
    <row r="113" spans="1:15" x14ac:dyDescent="0.2">
      <c r="A113" s="93">
        <v>41955</v>
      </c>
      <c r="B113" s="131" t="s">
        <v>26</v>
      </c>
      <c r="C113" s="97">
        <v>4</v>
      </c>
      <c r="D113" s="97">
        <v>2</v>
      </c>
      <c r="E113" s="95">
        <v>125</v>
      </c>
      <c r="F113" s="95">
        <v>145</v>
      </c>
      <c r="G113" s="95">
        <v>143</v>
      </c>
      <c r="H113" s="95">
        <v>151</v>
      </c>
      <c r="I113" s="95">
        <v>8</v>
      </c>
      <c r="J113" s="95">
        <f>SUM(E113:H113)+I113*3-MIN(E113:H113)</f>
        <v>463</v>
      </c>
      <c r="K113" s="95">
        <f>MAX(E113:H113)+I113</f>
        <v>159</v>
      </c>
      <c r="L113" s="95">
        <v>154</v>
      </c>
      <c r="M113" s="105">
        <v>9</v>
      </c>
      <c r="N113" s="95">
        <v>6</v>
      </c>
      <c r="O113" s="80">
        <f t="shared" si="2"/>
        <v>112</v>
      </c>
    </row>
    <row r="114" spans="1:15" x14ac:dyDescent="0.2">
      <c r="A114" s="3">
        <v>41955</v>
      </c>
      <c r="B114" s="104" t="s">
        <v>15</v>
      </c>
      <c r="C114" s="81">
        <v>6</v>
      </c>
      <c r="D114" s="81">
        <v>2</v>
      </c>
      <c r="E114" s="4">
        <v>141</v>
      </c>
      <c r="F114" s="4">
        <v>141</v>
      </c>
      <c r="G114" s="4">
        <v>144</v>
      </c>
      <c r="H114" s="4">
        <v>154</v>
      </c>
      <c r="I114" s="4">
        <v>8</v>
      </c>
      <c r="J114" s="4">
        <f>SUM(E114:H114)+I114*3-MIN(E114:H114)</f>
        <v>463</v>
      </c>
      <c r="K114" s="4">
        <f>MAX(E114:H114)+I114</f>
        <v>162</v>
      </c>
      <c r="L114" s="4">
        <v>154</v>
      </c>
      <c r="M114" s="4">
        <v>9</v>
      </c>
      <c r="N114" s="4">
        <v>6</v>
      </c>
      <c r="O114" s="80">
        <f t="shared" si="2"/>
        <v>113</v>
      </c>
    </row>
    <row r="115" spans="1:15" x14ac:dyDescent="0.2">
      <c r="A115" s="3">
        <v>41714</v>
      </c>
      <c r="B115" s="8" t="s">
        <v>29</v>
      </c>
      <c r="C115" s="80">
        <v>5</v>
      </c>
      <c r="D115" s="80">
        <v>1</v>
      </c>
      <c r="E115" s="10">
        <v>113</v>
      </c>
      <c r="F115" s="10">
        <v>146</v>
      </c>
      <c r="G115" s="10">
        <v>143</v>
      </c>
      <c r="H115" s="10">
        <v>169</v>
      </c>
      <c r="I115" s="10">
        <v>0</v>
      </c>
      <c r="J115" s="10">
        <f>SUM(E115:H115)+I115*3-MIN(E115:H115)</f>
        <v>458</v>
      </c>
      <c r="K115" s="10">
        <f>MAX(E115:H115)+I115</f>
        <v>169</v>
      </c>
      <c r="L115" s="10">
        <f>ROUND(J115/3,0)</f>
        <v>153</v>
      </c>
      <c r="M115" s="9">
        <v>15</v>
      </c>
      <c r="N115" s="4">
        <v>0</v>
      </c>
      <c r="O115" s="80">
        <f t="shared" si="2"/>
        <v>114</v>
      </c>
    </row>
    <row r="116" spans="1:15" x14ac:dyDescent="0.2">
      <c r="A116" s="3">
        <v>41658</v>
      </c>
      <c r="B116" s="7" t="s">
        <v>19</v>
      </c>
      <c r="C116" s="80">
        <v>3</v>
      </c>
      <c r="D116" s="80">
        <v>2</v>
      </c>
      <c r="E116" s="10">
        <v>123</v>
      </c>
      <c r="F116" s="10">
        <v>142</v>
      </c>
      <c r="G116" s="10">
        <v>144</v>
      </c>
      <c r="H116" s="10">
        <v>147</v>
      </c>
      <c r="I116" s="10">
        <v>8</v>
      </c>
      <c r="J116" s="10">
        <v>457</v>
      </c>
      <c r="K116" s="10">
        <v>155</v>
      </c>
      <c r="L116" s="10">
        <v>152</v>
      </c>
      <c r="M116" s="9">
        <v>11</v>
      </c>
      <c r="N116" s="4">
        <v>2</v>
      </c>
      <c r="O116" s="80">
        <f t="shared" si="2"/>
        <v>115</v>
      </c>
    </row>
    <row r="117" spans="1:15" x14ac:dyDescent="0.2">
      <c r="A117" s="3">
        <v>41870</v>
      </c>
      <c r="B117" s="7" t="s">
        <v>17</v>
      </c>
      <c r="C117" s="80">
        <v>3</v>
      </c>
      <c r="D117" s="80">
        <v>2</v>
      </c>
      <c r="E117" s="10">
        <v>125</v>
      </c>
      <c r="F117" s="10">
        <v>127</v>
      </c>
      <c r="G117" s="10">
        <v>157</v>
      </c>
      <c r="H117" s="10">
        <v>149</v>
      </c>
      <c r="I117" s="10">
        <v>8</v>
      </c>
      <c r="J117" s="10">
        <f>SUM(E117:H117)+I117*3-MIN(E117:H117)</f>
        <v>457</v>
      </c>
      <c r="K117" s="10">
        <f>MAX(E117:H117)+I117</f>
        <v>165</v>
      </c>
      <c r="L117" s="10">
        <f>ROUND(J117/3,0)</f>
        <v>152</v>
      </c>
      <c r="M117" s="9">
        <v>7</v>
      </c>
      <c r="N117" s="4">
        <v>10</v>
      </c>
      <c r="O117" s="80">
        <f t="shared" si="2"/>
        <v>116</v>
      </c>
    </row>
    <row r="118" spans="1:15" x14ac:dyDescent="0.2">
      <c r="A118" s="3">
        <v>41658</v>
      </c>
      <c r="B118" s="7" t="s">
        <v>22</v>
      </c>
      <c r="C118" s="80">
        <v>4</v>
      </c>
      <c r="D118" s="80">
        <v>2</v>
      </c>
      <c r="E118" s="10">
        <v>131</v>
      </c>
      <c r="F118" s="10">
        <v>114</v>
      </c>
      <c r="G118" s="10">
        <v>134</v>
      </c>
      <c r="H118" s="10">
        <v>158</v>
      </c>
      <c r="I118" s="10">
        <v>8</v>
      </c>
      <c r="J118" s="10">
        <v>447</v>
      </c>
      <c r="K118" s="10">
        <v>166</v>
      </c>
      <c r="L118" s="10">
        <v>149</v>
      </c>
      <c r="M118" s="9">
        <v>12</v>
      </c>
      <c r="N118" s="4">
        <v>1</v>
      </c>
      <c r="O118" s="80">
        <f t="shared" si="2"/>
        <v>117</v>
      </c>
    </row>
    <row r="119" spans="1:15" x14ac:dyDescent="0.2">
      <c r="A119" s="3">
        <v>41903</v>
      </c>
      <c r="B119" s="7" t="s">
        <v>22</v>
      </c>
      <c r="C119" s="86">
        <v>6</v>
      </c>
      <c r="D119" s="86">
        <v>2</v>
      </c>
      <c r="E119" s="1">
        <v>139</v>
      </c>
      <c r="F119" s="1">
        <v>131</v>
      </c>
      <c r="G119" s="1">
        <v>152</v>
      </c>
      <c r="H119" s="1">
        <v>1</v>
      </c>
      <c r="I119" s="1">
        <v>8</v>
      </c>
      <c r="J119" s="1">
        <f>SUM(E119:H119)+I119*3-MIN(E119:H119)</f>
        <v>446</v>
      </c>
      <c r="K119" s="1">
        <f>MAX(E119:H119)+I119</f>
        <v>160</v>
      </c>
      <c r="L119" s="1">
        <f>ROUND(J119/3,0)</f>
        <v>149</v>
      </c>
      <c r="M119" s="86">
        <v>11</v>
      </c>
      <c r="N119" s="86">
        <v>2</v>
      </c>
      <c r="O119" s="80">
        <f t="shared" si="2"/>
        <v>118</v>
      </c>
    </row>
    <row r="120" spans="1:15" x14ac:dyDescent="0.2">
      <c r="A120" s="3">
        <v>41870</v>
      </c>
      <c r="B120" s="8" t="s">
        <v>36</v>
      </c>
      <c r="C120" s="80">
        <v>4</v>
      </c>
      <c r="D120" s="80">
        <v>1</v>
      </c>
      <c r="E120" s="10">
        <v>129</v>
      </c>
      <c r="F120" s="10">
        <v>135</v>
      </c>
      <c r="G120" s="10">
        <v>139</v>
      </c>
      <c r="H120" s="10">
        <v>150</v>
      </c>
      <c r="I120" s="10">
        <v>8</v>
      </c>
      <c r="J120" s="10">
        <f>SUM(E120:H120)+I120*3-MIN(E120:H120)</f>
        <v>448</v>
      </c>
      <c r="K120" s="10">
        <f>MAX(E120:H120)+I120</f>
        <v>158</v>
      </c>
      <c r="L120" s="10">
        <f>ROUND(J120/3,0)</f>
        <v>149</v>
      </c>
      <c r="M120" s="9">
        <v>8</v>
      </c>
      <c r="N120" s="4">
        <v>8</v>
      </c>
      <c r="O120" s="80">
        <f t="shared" si="2"/>
        <v>119</v>
      </c>
    </row>
    <row r="121" spans="1:15" x14ac:dyDescent="0.2">
      <c r="A121" s="3">
        <v>41812</v>
      </c>
      <c r="B121" s="8" t="s">
        <v>36</v>
      </c>
      <c r="C121" s="80">
        <v>5</v>
      </c>
      <c r="D121" s="80">
        <v>2</v>
      </c>
      <c r="E121" s="10">
        <v>119</v>
      </c>
      <c r="F121" s="10">
        <v>130</v>
      </c>
      <c r="G121" s="10">
        <v>146</v>
      </c>
      <c r="H121" s="10">
        <v>143</v>
      </c>
      <c r="I121" s="10">
        <v>8</v>
      </c>
      <c r="J121" s="10">
        <v>443</v>
      </c>
      <c r="K121" s="10">
        <v>154</v>
      </c>
      <c r="L121" s="10">
        <v>148</v>
      </c>
      <c r="M121" s="4">
        <v>8</v>
      </c>
      <c r="N121" s="4">
        <v>8</v>
      </c>
      <c r="O121" s="80">
        <f t="shared" si="2"/>
        <v>120</v>
      </c>
    </row>
    <row r="122" spans="1:15" x14ac:dyDescent="0.2">
      <c r="A122" s="3">
        <v>41658</v>
      </c>
      <c r="B122" s="7" t="s">
        <v>17</v>
      </c>
      <c r="C122" s="80">
        <v>1</v>
      </c>
      <c r="D122" s="80">
        <v>2</v>
      </c>
      <c r="E122" s="10">
        <v>144</v>
      </c>
      <c r="F122" s="10">
        <v>139</v>
      </c>
      <c r="G122" s="10">
        <v>133</v>
      </c>
      <c r="H122" s="10">
        <v>137</v>
      </c>
      <c r="I122" s="10">
        <v>8</v>
      </c>
      <c r="J122" s="10">
        <v>444</v>
      </c>
      <c r="K122" s="10">
        <v>152</v>
      </c>
      <c r="L122" s="10">
        <v>148</v>
      </c>
      <c r="M122" s="9">
        <v>13</v>
      </c>
      <c r="N122" s="4">
        <v>0</v>
      </c>
      <c r="O122" s="80">
        <f t="shared" si="2"/>
        <v>121</v>
      </c>
    </row>
    <row r="123" spans="1:15" x14ac:dyDescent="0.2">
      <c r="A123" s="3">
        <v>41812</v>
      </c>
      <c r="B123" s="8" t="s">
        <v>32</v>
      </c>
      <c r="C123" s="80">
        <v>3</v>
      </c>
      <c r="D123" s="80">
        <v>2</v>
      </c>
      <c r="E123" s="10">
        <v>133</v>
      </c>
      <c r="F123" s="10">
        <v>138</v>
      </c>
      <c r="G123" s="10">
        <v>142</v>
      </c>
      <c r="H123" s="10">
        <v>134</v>
      </c>
      <c r="I123" s="10">
        <v>8</v>
      </c>
      <c r="J123" s="10">
        <v>438</v>
      </c>
      <c r="K123" s="10">
        <v>150</v>
      </c>
      <c r="L123" s="10">
        <v>146</v>
      </c>
      <c r="M123" s="4">
        <v>9</v>
      </c>
      <c r="N123" s="4">
        <v>6</v>
      </c>
      <c r="O123" s="80">
        <f t="shared" si="2"/>
        <v>122</v>
      </c>
    </row>
    <row r="124" spans="1:15" x14ac:dyDescent="0.2">
      <c r="A124" s="3">
        <v>41870</v>
      </c>
      <c r="B124" s="8" t="s">
        <v>39</v>
      </c>
      <c r="C124" s="80">
        <v>1</v>
      </c>
      <c r="D124" s="80">
        <v>1</v>
      </c>
      <c r="E124" s="10">
        <v>127</v>
      </c>
      <c r="F124" s="10">
        <v>166</v>
      </c>
      <c r="G124" s="10">
        <v>111</v>
      </c>
      <c r="H124" s="10">
        <v>143</v>
      </c>
      <c r="I124" s="10">
        <v>0</v>
      </c>
      <c r="J124" s="10">
        <f>SUM(E124:H124)+I124*3-MIN(E124:H124)</f>
        <v>436</v>
      </c>
      <c r="K124" s="10">
        <f>MAX(E124:H124)+I124</f>
        <v>166</v>
      </c>
      <c r="L124" s="10">
        <f>ROUND(J124/3,0)</f>
        <v>145</v>
      </c>
      <c r="M124" s="9">
        <v>9</v>
      </c>
      <c r="N124" s="4">
        <v>6</v>
      </c>
      <c r="O124" s="80">
        <f t="shared" si="2"/>
        <v>123</v>
      </c>
    </row>
    <row r="125" spans="1:15" x14ac:dyDescent="0.2">
      <c r="A125" s="3">
        <v>41812</v>
      </c>
      <c r="B125" s="8" t="s">
        <v>29</v>
      </c>
      <c r="C125" s="81">
        <v>1</v>
      </c>
      <c r="D125" s="81">
        <v>2</v>
      </c>
      <c r="E125" s="1">
        <v>144</v>
      </c>
      <c r="F125" s="1">
        <v>133</v>
      </c>
      <c r="G125" s="1">
        <v>151</v>
      </c>
      <c r="H125" s="1">
        <v>136</v>
      </c>
      <c r="I125" s="10">
        <v>0</v>
      </c>
      <c r="J125" s="1">
        <v>431</v>
      </c>
      <c r="K125" s="1">
        <v>151</v>
      </c>
      <c r="L125" s="1">
        <v>144</v>
      </c>
      <c r="M125" s="4">
        <v>10</v>
      </c>
      <c r="N125" s="4">
        <v>4</v>
      </c>
      <c r="O125" s="80">
        <f t="shared" si="2"/>
        <v>124</v>
      </c>
    </row>
    <row r="126" spans="1:15" x14ac:dyDescent="0.2">
      <c r="A126" s="3">
        <v>41903</v>
      </c>
      <c r="B126" s="7" t="s">
        <v>61</v>
      </c>
      <c r="C126" s="86">
        <v>4</v>
      </c>
      <c r="D126" s="86">
        <v>1</v>
      </c>
      <c r="E126" s="1">
        <v>127</v>
      </c>
      <c r="F126" s="1">
        <v>133</v>
      </c>
      <c r="G126" s="1">
        <v>142</v>
      </c>
      <c r="H126" s="1">
        <v>121</v>
      </c>
      <c r="I126" s="1">
        <v>8</v>
      </c>
      <c r="J126" s="1">
        <f>SUM(E126:H126)+I126*3-MIN(E126:H126)</f>
        <v>426</v>
      </c>
      <c r="K126" s="1">
        <f>MAX(E126:H126)+I126</f>
        <v>150</v>
      </c>
      <c r="L126" s="1">
        <f>ROUND(J126/3,0)</f>
        <v>142</v>
      </c>
      <c r="M126" s="86">
        <v>12</v>
      </c>
      <c r="N126" s="86">
        <v>1</v>
      </c>
      <c r="O126" s="80">
        <f t="shared" si="2"/>
        <v>125</v>
      </c>
    </row>
    <row r="127" spans="1:15" x14ac:dyDescent="0.2">
      <c r="A127" s="3">
        <v>41686</v>
      </c>
      <c r="B127" s="8" t="s">
        <v>24</v>
      </c>
      <c r="C127" s="80">
        <v>1</v>
      </c>
      <c r="D127" s="80">
        <v>2</v>
      </c>
      <c r="E127" s="10">
        <v>112</v>
      </c>
      <c r="F127" s="10">
        <v>122</v>
      </c>
      <c r="G127" s="10">
        <v>157</v>
      </c>
      <c r="H127" s="10">
        <v>123</v>
      </c>
      <c r="I127" s="10">
        <v>8</v>
      </c>
      <c r="J127" s="10">
        <v>426</v>
      </c>
      <c r="K127" s="10">
        <v>165</v>
      </c>
      <c r="L127" s="10">
        <v>142</v>
      </c>
      <c r="M127" s="9">
        <v>13</v>
      </c>
      <c r="N127" s="4">
        <v>0</v>
      </c>
      <c r="O127" s="80">
        <f t="shared" si="2"/>
        <v>126</v>
      </c>
    </row>
    <row r="128" spans="1:15" x14ac:dyDescent="0.2">
      <c r="A128" s="3">
        <v>41749</v>
      </c>
      <c r="B128" s="8" t="s">
        <v>29</v>
      </c>
      <c r="C128" s="80">
        <v>6</v>
      </c>
      <c r="D128" s="80">
        <v>3</v>
      </c>
      <c r="E128" s="4">
        <v>137</v>
      </c>
      <c r="F128" s="4">
        <v>126</v>
      </c>
      <c r="G128" s="4">
        <v>140</v>
      </c>
      <c r="H128" s="4">
        <v>143</v>
      </c>
      <c r="I128" s="4">
        <v>0</v>
      </c>
      <c r="J128" s="4">
        <v>420</v>
      </c>
      <c r="K128" s="4">
        <v>143</v>
      </c>
      <c r="L128" s="4">
        <v>140</v>
      </c>
      <c r="M128" s="4">
        <v>14</v>
      </c>
      <c r="N128" s="4">
        <v>0</v>
      </c>
      <c r="O128" s="80">
        <f>IF(ROW()=2,1,IF(L127=N128,O127,ROW()-1))</f>
        <v>127</v>
      </c>
    </row>
    <row r="129" spans="1:15" x14ac:dyDescent="0.2">
      <c r="A129" s="3">
        <v>41686</v>
      </c>
      <c r="B129" s="8" t="s">
        <v>22</v>
      </c>
      <c r="C129" s="80">
        <v>1</v>
      </c>
      <c r="D129" s="80">
        <v>3</v>
      </c>
      <c r="E129" s="10">
        <v>119</v>
      </c>
      <c r="F129" s="10">
        <v>134</v>
      </c>
      <c r="G129" s="10">
        <v>120</v>
      </c>
      <c r="H129" s="10">
        <v>101</v>
      </c>
      <c r="I129" s="10">
        <v>8</v>
      </c>
      <c r="J129" s="10">
        <v>397</v>
      </c>
      <c r="K129" s="10">
        <v>142</v>
      </c>
      <c r="L129" s="10">
        <v>132</v>
      </c>
      <c r="M129" s="9">
        <v>14</v>
      </c>
      <c r="N129" s="4">
        <v>0</v>
      </c>
      <c r="O129" s="80">
        <f>IF(ROW()=2,1,IF(L128=N129,O128,ROW()-1))</f>
        <v>128</v>
      </c>
    </row>
    <row r="130" spans="1:15" x14ac:dyDescent="0.2">
      <c r="A130" s="3">
        <v>41686</v>
      </c>
      <c r="B130" s="8" t="s">
        <v>29</v>
      </c>
      <c r="C130" s="80">
        <v>3</v>
      </c>
      <c r="D130" s="80">
        <v>3</v>
      </c>
      <c r="E130" s="10">
        <v>115</v>
      </c>
      <c r="F130" s="10">
        <v>119</v>
      </c>
      <c r="G130" s="10">
        <v>94</v>
      </c>
      <c r="H130" s="10">
        <v>149</v>
      </c>
      <c r="I130" s="10">
        <v>0</v>
      </c>
      <c r="J130" s="10">
        <v>383</v>
      </c>
      <c r="K130" s="10">
        <v>149</v>
      </c>
      <c r="L130" s="10">
        <v>128</v>
      </c>
      <c r="M130" s="9">
        <v>15</v>
      </c>
      <c r="N130" s="4">
        <v>0</v>
      </c>
      <c r="O130" s="80">
        <f>IF(ROW()=2,1,IF(L129=N130,O129,ROW()-1))</f>
        <v>129</v>
      </c>
    </row>
    <row r="131" spans="1:15" x14ac:dyDescent="0.2">
      <c r="A131" s="3">
        <v>41658</v>
      </c>
      <c r="B131" s="7" t="s">
        <v>29</v>
      </c>
      <c r="C131" s="80">
        <v>3</v>
      </c>
      <c r="D131" s="80">
        <v>3</v>
      </c>
      <c r="E131" s="10">
        <v>124</v>
      </c>
      <c r="F131" s="10">
        <v>123</v>
      </c>
      <c r="G131" s="10">
        <v>107</v>
      </c>
      <c r="H131" s="10">
        <v>119</v>
      </c>
      <c r="I131" s="10">
        <v>0</v>
      </c>
      <c r="J131" s="10">
        <v>366</v>
      </c>
      <c r="K131" s="10">
        <v>124</v>
      </c>
      <c r="L131" s="10">
        <v>122</v>
      </c>
      <c r="M131" s="9">
        <v>14</v>
      </c>
      <c r="N131" s="4">
        <v>0</v>
      </c>
      <c r="O131" s="80">
        <f>IF(ROW()=2,1,IF(L130=N131,O130,ROW()-1))</f>
        <v>130</v>
      </c>
    </row>
    <row r="132" spans="1:15" x14ac:dyDescent="0.2">
      <c r="A132" s="3">
        <v>41714</v>
      </c>
      <c r="B132" s="8" t="s">
        <v>36</v>
      </c>
      <c r="C132" s="80">
        <v>6</v>
      </c>
      <c r="D132" s="80">
        <v>2</v>
      </c>
      <c r="E132" s="10">
        <v>114</v>
      </c>
      <c r="F132" s="10">
        <v>120</v>
      </c>
      <c r="G132" s="10">
        <v>98</v>
      </c>
      <c r="H132" s="10">
        <v>101</v>
      </c>
      <c r="I132" s="10">
        <v>8</v>
      </c>
      <c r="J132" s="10">
        <f>SUM(E132:H132)+I132*3-MIN(E132:H132)</f>
        <v>359</v>
      </c>
      <c r="K132" s="10">
        <f>MAX(E132:H132)+I132</f>
        <v>128</v>
      </c>
      <c r="L132" s="10">
        <f>ROUND(J132/3,0)</f>
        <v>120</v>
      </c>
      <c r="M132" s="9">
        <v>16</v>
      </c>
      <c r="N132" s="4">
        <v>0</v>
      </c>
      <c r="O132" s="80">
        <f>IF(ROW()=2,1,IF(L131=N132,O131,ROW()-1))</f>
        <v>131</v>
      </c>
    </row>
    <row r="188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</sheetData>
  <autoFilter ref="A1:N132">
    <sortState ref="A2:N132">
      <sortCondition descending="1" ref="L2:L132"/>
      <sortCondition ref="B2:B132"/>
    </sortState>
  </autoFilter>
  <phoneticPr fontId="3" type="noConversion"/>
  <conditionalFormatting sqref="E1:H1048576 L1:L1048576">
    <cfRule type="cellIs" dxfId="33" priority="1" stopIfTrue="1" operator="greaterThanOrEqual">
      <formula>200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61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S20" sqref="S20"/>
    </sheetView>
  </sheetViews>
  <sheetFormatPr defaultRowHeight="12.75" x14ac:dyDescent="0.2"/>
  <cols>
    <col min="1" max="1" width="8.7109375" bestFit="1" customWidth="1"/>
    <col min="2" max="2" width="21.42578125" bestFit="1" customWidth="1"/>
    <col min="3" max="4" width="4" bestFit="1" customWidth="1"/>
    <col min="5" max="5" width="4.5703125" bestFit="1" customWidth="1"/>
    <col min="6" max="6" width="4.140625" bestFit="1" customWidth="1"/>
    <col min="7" max="7" width="4" bestFit="1" customWidth="1"/>
    <col min="8" max="8" width="4.140625" bestFit="1" customWidth="1"/>
    <col min="9" max="9" width="4.42578125" bestFit="1" customWidth="1"/>
    <col min="10" max="10" width="4.5703125" bestFit="1" customWidth="1"/>
    <col min="11" max="11" width="4.140625" bestFit="1" customWidth="1"/>
    <col min="12" max="12" width="4" bestFit="1" customWidth="1"/>
    <col min="13" max="13" width="4.140625" bestFit="1" customWidth="1"/>
    <col min="14" max="14" width="4" bestFit="1" customWidth="1"/>
    <col min="15" max="15" width="4.42578125" bestFit="1" customWidth="1"/>
    <col min="18" max="18" width="2.7109375" bestFit="1" customWidth="1"/>
    <col min="19" max="19" width="21.42578125" bestFit="1" customWidth="1"/>
    <col min="20" max="20" width="4" bestFit="1" customWidth="1"/>
    <col min="21" max="22" width="49.5703125" bestFit="1" customWidth="1"/>
  </cols>
  <sheetData>
    <row r="1" spans="1:21" s="22" customFormat="1" thickBot="1" x14ac:dyDescent="0.25">
      <c r="A1" s="36" t="s">
        <v>9</v>
      </c>
      <c r="B1" s="79" t="s">
        <v>6</v>
      </c>
      <c r="C1" s="58" t="s">
        <v>59</v>
      </c>
      <c r="D1" s="78" t="s">
        <v>47</v>
      </c>
      <c r="E1" s="78" t="s">
        <v>48</v>
      </c>
      <c r="F1" s="78" t="s">
        <v>49</v>
      </c>
      <c r="G1" s="78" t="s">
        <v>50</v>
      </c>
      <c r="H1" s="78" t="s">
        <v>51</v>
      </c>
      <c r="I1" s="78" t="s">
        <v>52</v>
      </c>
      <c r="J1" s="78" t="s">
        <v>53</v>
      </c>
      <c r="K1" s="78" t="s">
        <v>54</v>
      </c>
      <c r="L1" s="78" t="s">
        <v>55</v>
      </c>
      <c r="M1" s="78" t="s">
        <v>56</v>
      </c>
      <c r="N1" s="78" t="s">
        <v>57</v>
      </c>
      <c r="O1" s="78" t="s">
        <v>58</v>
      </c>
    </row>
    <row r="2" spans="1:21" x14ac:dyDescent="0.2">
      <c r="A2" s="123">
        <f t="shared" ref="A2:A21" si="0">IF(ROW()=2,1,IF(C1=C2,A1,ROW()-1))</f>
        <v>1</v>
      </c>
      <c r="B2" s="122" t="s">
        <v>18</v>
      </c>
      <c r="C2" s="126">
        <f t="shared" ref="C2:C22" si="1">LARGE(D2:O2,1)+LARGE(D2:O2,2)+LARGE(D2:O2,3)+LARGE(D2:O2,4)+LARGE(D2:O2,5)+LARGE(D2:O2,6)+LARGE(D2:O2,7)+LARGE(D2:O2,8)+LARGE(D2:O2,9)</f>
        <v>158</v>
      </c>
      <c r="D2" s="124">
        <v>14</v>
      </c>
      <c r="E2" s="124">
        <v>14</v>
      </c>
      <c r="F2" s="124">
        <v>12</v>
      </c>
      <c r="G2" s="122">
        <v>14</v>
      </c>
      <c r="H2" s="122">
        <v>25</v>
      </c>
      <c r="I2" s="122">
        <v>16</v>
      </c>
      <c r="J2" s="125">
        <v>0</v>
      </c>
      <c r="K2" s="122">
        <v>22</v>
      </c>
      <c r="L2" s="125">
        <v>0</v>
      </c>
      <c r="M2" s="125">
        <v>0</v>
      </c>
      <c r="N2" s="122">
        <v>22</v>
      </c>
      <c r="O2" s="122">
        <v>19</v>
      </c>
    </row>
    <row r="3" spans="1:21" x14ac:dyDescent="0.2">
      <c r="A3" s="127">
        <f t="shared" si="0"/>
        <v>2</v>
      </c>
      <c r="B3" s="7" t="s">
        <v>32</v>
      </c>
      <c r="C3" s="129">
        <f t="shared" si="1"/>
        <v>155</v>
      </c>
      <c r="D3" s="16">
        <v>4</v>
      </c>
      <c r="E3" s="16">
        <v>22</v>
      </c>
      <c r="F3" s="128">
        <v>0</v>
      </c>
      <c r="G3" s="7">
        <v>19</v>
      </c>
      <c r="H3" s="7">
        <v>19</v>
      </c>
      <c r="I3" s="7">
        <v>6</v>
      </c>
      <c r="J3" s="7">
        <v>19</v>
      </c>
      <c r="K3" s="7">
        <v>19</v>
      </c>
      <c r="L3" s="7">
        <v>19</v>
      </c>
      <c r="M3" s="7">
        <v>22</v>
      </c>
      <c r="N3" s="7">
        <v>10</v>
      </c>
      <c r="O3" s="128">
        <v>0</v>
      </c>
      <c r="R3" s="111"/>
      <c r="S3" s="77"/>
      <c r="U3" s="77"/>
    </row>
    <row r="4" spans="1:21" x14ac:dyDescent="0.2">
      <c r="A4" s="127">
        <f t="shared" si="0"/>
        <v>3</v>
      </c>
      <c r="B4" s="7" t="s">
        <v>27</v>
      </c>
      <c r="C4" s="129">
        <f t="shared" si="1"/>
        <v>151</v>
      </c>
      <c r="D4" s="16">
        <v>16</v>
      </c>
      <c r="E4" s="16">
        <v>10</v>
      </c>
      <c r="F4" s="7">
        <v>2</v>
      </c>
      <c r="G4" s="7">
        <v>19</v>
      </c>
      <c r="H4" s="128">
        <v>0</v>
      </c>
      <c r="I4" s="7">
        <v>19</v>
      </c>
      <c r="J4" s="128">
        <v>0</v>
      </c>
      <c r="K4" s="128">
        <v>0</v>
      </c>
      <c r="L4" s="7">
        <v>22</v>
      </c>
      <c r="M4" s="7">
        <v>25</v>
      </c>
      <c r="N4" s="7">
        <v>16</v>
      </c>
      <c r="O4" s="7">
        <v>22</v>
      </c>
      <c r="R4" s="111"/>
      <c r="S4" s="74"/>
      <c r="U4" s="77"/>
    </row>
    <row r="5" spans="1:21" x14ac:dyDescent="0.2">
      <c r="A5" s="127">
        <f t="shared" si="0"/>
        <v>4</v>
      </c>
      <c r="B5" s="7" t="s">
        <v>19</v>
      </c>
      <c r="C5" s="129">
        <f t="shared" si="1"/>
        <v>128</v>
      </c>
      <c r="D5" s="16">
        <v>2</v>
      </c>
      <c r="E5" s="16">
        <v>4</v>
      </c>
      <c r="F5" s="7">
        <v>14</v>
      </c>
      <c r="G5" s="128">
        <v>0</v>
      </c>
      <c r="H5" s="7">
        <v>14</v>
      </c>
      <c r="I5" s="7">
        <v>14</v>
      </c>
      <c r="J5" s="7">
        <v>25</v>
      </c>
      <c r="K5" s="7">
        <v>12</v>
      </c>
      <c r="L5" s="7">
        <v>12</v>
      </c>
      <c r="M5" s="128">
        <v>0</v>
      </c>
      <c r="N5" s="7">
        <v>19</v>
      </c>
      <c r="O5" s="7">
        <v>14</v>
      </c>
      <c r="R5" s="111"/>
      <c r="S5" s="14"/>
      <c r="U5" s="77"/>
    </row>
    <row r="6" spans="1:21" x14ac:dyDescent="0.2">
      <c r="A6" s="127">
        <f t="shared" si="0"/>
        <v>5</v>
      </c>
      <c r="B6" s="7" t="s">
        <v>16</v>
      </c>
      <c r="C6" s="129">
        <f t="shared" si="1"/>
        <v>124</v>
      </c>
      <c r="D6" s="16">
        <v>10</v>
      </c>
      <c r="E6" s="16">
        <v>25</v>
      </c>
      <c r="F6" s="7">
        <v>4</v>
      </c>
      <c r="G6" s="7">
        <v>1</v>
      </c>
      <c r="H6" s="7">
        <v>16</v>
      </c>
      <c r="I6" s="128">
        <v>0</v>
      </c>
      <c r="J6" s="128">
        <v>0</v>
      </c>
      <c r="K6" s="7">
        <v>25</v>
      </c>
      <c r="L6" s="7">
        <v>14</v>
      </c>
      <c r="M6" s="7">
        <v>16</v>
      </c>
      <c r="N6" s="7">
        <v>8</v>
      </c>
      <c r="O6" s="7">
        <v>6</v>
      </c>
      <c r="R6" s="111"/>
      <c r="S6" s="107"/>
      <c r="U6" s="77"/>
    </row>
    <row r="7" spans="1:21" x14ac:dyDescent="0.2">
      <c r="A7" s="127">
        <f t="shared" si="0"/>
        <v>6</v>
      </c>
      <c r="B7" s="7" t="s">
        <v>15</v>
      </c>
      <c r="C7" s="129">
        <f t="shared" si="1"/>
        <v>121</v>
      </c>
      <c r="D7" s="16">
        <v>12</v>
      </c>
      <c r="E7" s="16">
        <v>1</v>
      </c>
      <c r="F7" s="7">
        <v>16</v>
      </c>
      <c r="G7" s="7">
        <v>12</v>
      </c>
      <c r="H7" s="128">
        <v>0</v>
      </c>
      <c r="I7" s="7">
        <v>25</v>
      </c>
      <c r="J7" s="128">
        <v>0</v>
      </c>
      <c r="K7" s="128">
        <v>0</v>
      </c>
      <c r="L7" s="7">
        <v>25</v>
      </c>
      <c r="M7" s="7">
        <v>8</v>
      </c>
      <c r="N7" s="7">
        <v>6</v>
      </c>
      <c r="O7" s="7">
        <v>16</v>
      </c>
      <c r="R7" s="111"/>
      <c r="S7" s="14"/>
      <c r="T7" s="77"/>
      <c r="U7" s="77"/>
    </row>
    <row r="8" spans="1:21" x14ac:dyDescent="0.2">
      <c r="A8" s="130">
        <f t="shared" si="0"/>
        <v>7</v>
      </c>
      <c r="B8" s="55" t="s">
        <v>26</v>
      </c>
      <c r="C8" s="102">
        <f t="shared" si="1"/>
        <v>115</v>
      </c>
      <c r="D8" s="49">
        <v>19</v>
      </c>
      <c r="E8" s="49">
        <v>22</v>
      </c>
      <c r="F8" s="55">
        <v>10</v>
      </c>
      <c r="G8" s="55">
        <v>10</v>
      </c>
      <c r="H8" s="55">
        <v>4</v>
      </c>
      <c r="I8" s="101">
        <v>0</v>
      </c>
      <c r="J8" s="101">
        <v>0</v>
      </c>
      <c r="K8" s="55">
        <v>16</v>
      </c>
      <c r="L8" s="55">
        <v>8</v>
      </c>
      <c r="M8" s="55">
        <v>12</v>
      </c>
      <c r="N8" s="55">
        <v>6</v>
      </c>
      <c r="O8" s="55">
        <v>12</v>
      </c>
      <c r="R8" s="111"/>
      <c r="S8" s="14"/>
      <c r="T8" s="77"/>
      <c r="U8" s="77"/>
    </row>
    <row r="9" spans="1:21" x14ac:dyDescent="0.2">
      <c r="A9" s="127">
        <f t="shared" si="0"/>
        <v>8</v>
      </c>
      <c r="B9" s="7" t="s">
        <v>17</v>
      </c>
      <c r="C9" s="129">
        <f t="shared" si="1"/>
        <v>100</v>
      </c>
      <c r="D9" s="35">
        <v>0</v>
      </c>
      <c r="E9" s="16">
        <v>6</v>
      </c>
      <c r="F9" s="7">
        <v>8</v>
      </c>
      <c r="G9" s="128">
        <v>0</v>
      </c>
      <c r="H9" s="7">
        <v>22</v>
      </c>
      <c r="I9" s="128">
        <v>0</v>
      </c>
      <c r="J9" s="7">
        <v>22</v>
      </c>
      <c r="K9" s="7">
        <v>10</v>
      </c>
      <c r="L9" s="7">
        <v>4</v>
      </c>
      <c r="M9" s="7">
        <v>14</v>
      </c>
      <c r="N9" s="7">
        <v>14</v>
      </c>
      <c r="O9" s="128">
        <v>0</v>
      </c>
      <c r="R9" s="111"/>
      <c r="S9" s="112"/>
      <c r="U9" s="77"/>
    </row>
    <row r="10" spans="1:21" x14ac:dyDescent="0.2">
      <c r="A10" s="127">
        <f t="shared" si="0"/>
        <v>9</v>
      </c>
      <c r="B10" s="7" t="s">
        <v>23</v>
      </c>
      <c r="C10" s="129">
        <f t="shared" si="1"/>
        <v>92</v>
      </c>
      <c r="D10" s="16">
        <v>25</v>
      </c>
      <c r="E10" s="16">
        <v>4</v>
      </c>
      <c r="F10" s="7">
        <v>25</v>
      </c>
      <c r="G10" s="7">
        <v>4</v>
      </c>
      <c r="H10" s="7">
        <v>12</v>
      </c>
      <c r="I10" s="7">
        <v>22</v>
      </c>
      <c r="J10" s="128">
        <v>0</v>
      </c>
      <c r="K10" s="128">
        <v>0</v>
      </c>
      <c r="L10" s="128">
        <v>0</v>
      </c>
      <c r="M10" s="128">
        <v>0</v>
      </c>
      <c r="N10" s="128">
        <v>0</v>
      </c>
      <c r="O10" s="128">
        <v>0</v>
      </c>
      <c r="R10" s="111"/>
      <c r="S10" s="74"/>
      <c r="T10" s="14"/>
      <c r="U10" s="109"/>
    </row>
    <row r="11" spans="1:21" x14ac:dyDescent="0.2">
      <c r="A11" s="127">
        <f t="shared" si="0"/>
        <v>10</v>
      </c>
      <c r="B11" s="7" t="s">
        <v>28</v>
      </c>
      <c r="C11" s="129">
        <f t="shared" si="1"/>
        <v>89</v>
      </c>
      <c r="D11" s="16">
        <v>8</v>
      </c>
      <c r="E11" s="16">
        <v>12</v>
      </c>
      <c r="F11" s="7">
        <v>1</v>
      </c>
      <c r="G11" s="7">
        <v>4</v>
      </c>
      <c r="H11" s="7">
        <v>6</v>
      </c>
      <c r="I11" s="7">
        <v>10</v>
      </c>
      <c r="J11" s="128">
        <v>0</v>
      </c>
      <c r="K11" s="128">
        <v>0</v>
      </c>
      <c r="L11" s="7">
        <v>19</v>
      </c>
      <c r="M11" s="7">
        <v>10</v>
      </c>
      <c r="N11" s="7">
        <v>12</v>
      </c>
      <c r="O11" s="7">
        <v>8</v>
      </c>
      <c r="R11" s="111"/>
      <c r="S11" s="74"/>
      <c r="T11" s="14"/>
      <c r="U11" s="109"/>
    </row>
    <row r="12" spans="1:21" x14ac:dyDescent="0.2">
      <c r="A12" s="127">
        <f t="shared" si="0"/>
        <v>11</v>
      </c>
      <c r="B12" s="7" t="s">
        <v>24</v>
      </c>
      <c r="C12" s="129">
        <f t="shared" si="1"/>
        <v>85</v>
      </c>
      <c r="D12" s="35">
        <v>6</v>
      </c>
      <c r="E12" s="35">
        <v>0</v>
      </c>
      <c r="F12" s="7">
        <v>0</v>
      </c>
      <c r="G12" s="7">
        <v>22</v>
      </c>
      <c r="H12" s="128">
        <v>0</v>
      </c>
      <c r="I12" s="128">
        <v>0</v>
      </c>
      <c r="J12" s="128">
        <v>0</v>
      </c>
      <c r="K12" s="128">
        <v>0</v>
      </c>
      <c r="L12" s="7">
        <v>12</v>
      </c>
      <c r="M12" s="7">
        <v>8</v>
      </c>
      <c r="N12" s="7">
        <v>25</v>
      </c>
      <c r="O12" s="7">
        <v>12</v>
      </c>
      <c r="R12" s="111"/>
      <c r="S12" s="138"/>
      <c r="T12" s="138"/>
      <c r="U12" s="139"/>
    </row>
    <row r="13" spans="1:21" x14ac:dyDescent="0.2">
      <c r="A13" s="127">
        <f t="shared" si="0"/>
        <v>12</v>
      </c>
      <c r="B13" s="7" t="s">
        <v>25</v>
      </c>
      <c r="C13" s="129">
        <f t="shared" si="1"/>
        <v>56</v>
      </c>
      <c r="D13" s="128">
        <v>0</v>
      </c>
      <c r="E13" s="16">
        <v>16</v>
      </c>
      <c r="F13" s="7">
        <v>22</v>
      </c>
      <c r="G13" s="7">
        <v>8</v>
      </c>
      <c r="H13" s="7">
        <v>10</v>
      </c>
      <c r="I13" s="128">
        <v>0</v>
      </c>
      <c r="J13" s="128">
        <v>0</v>
      </c>
      <c r="K13" s="128">
        <v>0</v>
      </c>
      <c r="L13" s="128">
        <v>0</v>
      </c>
      <c r="M13" s="128">
        <v>0</v>
      </c>
      <c r="N13" s="128">
        <v>0</v>
      </c>
      <c r="O13" s="128">
        <v>0</v>
      </c>
      <c r="R13" s="111"/>
      <c r="S13" s="138"/>
      <c r="T13" s="138"/>
      <c r="U13" s="139"/>
    </row>
    <row r="14" spans="1:21" x14ac:dyDescent="0.2">
      <c r="A14" s="127">
        <f t="shared" si="0"/>
        <v>13</v>
      </c>
      <c r="B14" s="7" t="s">
        <v>22</v>
      </c>
      <c r="C14" s="129">
        <f t="shared" si="1"/>
        <v>51</v>
      </c>
      <c r="D14" s="16">
        <v>1</v>
      </c>
      <c r="E14" s="35">
        <v>0</v>
      </c>
      <c r="F14" s="7">
        <v>22</v>
      </c>
      <c r="G14" s="128">
        <v>0</v>
      </c>
      <c r="H14" s="128">
        <v>0</v>
      </c>
      <c r="I14" s="7">
        <v>12</v>
      </c>
      <c r="J14" s="128">
        <v>0</v>
      </c>
      <c r="K14" s="7">
        <v>14</v>
      </c>
      <c r="L14" s="7">
        <v>2</v>
      </c>
      <c r="M14" s="128">
        <v>0</v>
      </c>
      <c r="N14" s="128">
        <v>0</v>
      </c>
      <c r="O14" s="128">
        <v>0</v>
      </c>
      <c r="R14" s="111"/>
      <c r="S14" s="14"/>
      <c r="T14" s="14"/>
      <c r="U14" s="109"/>
    </row>
    <row r="15" spans="1:21" x14ac:dyDescent="0.2">
      <c r="A15" s="127">
        <f t="shared" si="0"/>
        <v>14</v>
      </c>
      <c r="B15" s="7" t="s">
        <v>30</v>
      </c>
      <c r="C15" s="129">
        <f t="shared" si="1"/>
        <v>50</v>
      </c>
      <c r="D15" s="128">
        <v>0</v>
      </c>
      <c r="E15" s="128">
        <v>0</v>
      </c>
      <c r="F15" s="128">
        <v>0</v>
      </c>
      <c r="G15" s="7">
        <v>25</v>
      </c>
      <c r="H15" s="128">
        <v>0</v>
      </c>
      <c r="I15" s="128">
        <v>0</v>
      </c>
      <c r="J15" s="128">
        <v>0</v>
      </c>
      <c r="K15" s="128">
        <v>0</v>
      </c>
      <c r="L15" s="128">
        <v>0</v>
      </c>
      <c r="M15" s="128">
        <v>0</v>
      </c>
      <c r="N15" s="128">
        <v>0</v>
      </c>
      <c r="O15" s="7">
        <v>25</v>
      </c>
      <c r="R15" s="111"/>
      <c r="S15" s="14"/>
      <c r="T15" s="14"/>
      <c r="U15" s="109"/>
    </row>
    <row r="16" spans="1:21" x14ac:dyDescent="0.2">
      <c r="A16" s="127">
        <f t="shared" si="0"/>
        <v>15</v>
      </c>
      <c r="B16" s="7" t="s">
        <v>36</v>
      </c>
      <c r="C16" s="129">
        <f t="shared" si="1"/>
        <v>39</v>
      </c>
      <c r="D16" s="128">
        <v>0</v>
      </c>
      <c r="E16" s="128">
        <v>0</v>
      </c>
      <c r="F16" s="34">
        <v>0</v>
      </c>
      <c r="G16" s="128">
        <v>0</v>
      </c>
      <c r="H16" s="128">
        <v>0</v>
      </c>
      <c r="I16" s="34">
        <v>8</v>
      </c>
      <c r="J16" s="128">
        <v>0</v>
      </c>
      <c r="K16" s="34">
        <v>8</v>
      </c>
      <c r="L16" s="34">
        <v>1</v>
      </c>
      <c r="M16" s="34">
        <v>22</v>
      </c>
      <c r="N16" s="128">
        <v>0</v>
      </c>
      <c r="O16" s="128">
        <v>0</v>
      </c>
    </row>
    <row r="17" spans="1:15" x14ac:dyDescent="0.2">
      <c r="A17" s="17">
        <f t="shared" si="0"/>
        <v>16</v>
      </c>
      <c r="B17" s="7" t="s">
        <v>21</v>
      </c>
      <c r="C17" s="59">
        <f t="shared" si="1"/>
        <v>22</v>
      </c>
      <c r="D17" s="2">
        <v>22</v>
      </c>
      <c r="E17" s="100">
        <v>0</v>
      </c>
      <c r="F17" s="100">
        <v>0</v>
      </c>
      <c r="G17" s="100">
        <v>0</v>
      </c>
      <c r="H17" s="100">
        <v>0</v>
      </c>
      <c r="I17" s="100">
        <v>0</v>
      </c>
      <c r="J17" s="100">
        <v>0</v>
      </c>
      <c r="K17" s="100">
        <v>0</v>
      </c>
      <c r="L17" s="100">
        <v>0</v>
      </c>
      <c r="M17" s="100">
        <v>0</v>
      </c>
      <c r="N17" s="100">
        <v>0</v>
      </c>
      <c r="O17" s="100">
        <v>0</v>
      </c>
    </row>
    <row r="18" spans="1:15" x14ac:dyDescent="0.2">
      <c r="A18" s="17">
        <f t="shared" si="0"/>
        <v>17</v>
      </c>
      <c r="B18" s="7" t="s">
        <v>20</v>
      </c>
      <c r="C18" s="59">
        <f t="shared" si="1"/>
        <v>14</v>
      </c>
      <c r="D18" s="100">
        <v>0</v>
      </c>
      <c r="E18" s="100">
        <v>0</v>
      </c>
      <c r="F18" s="34">
        <v>0</v>
      </c>
      <c r="G18" s="34">
        <v>8</v>
      </c>
      <c r="H18" s="100">
        <v>0</v>
      </c>
      <c r="I18" s="100">
        <v>0</v>
      </c>
      <c r="J18" s="100">
        <v>0</v>
      </c>
      <c r="K18" s="100">
        <v>0</v>
      </c>
      <c r="L18" s="34">
        <v>6</v>
      </c>
      <c r="M18" s="100">
        <v>0</v>
      </c>
      <c r="N18" s="100">
        <v>0</v>
      </c>
      <c r="O18" s="100">
        <v>0</v>
      </c>
    </row>
    <row r="19" spans="1:15" s="14" customFormat="1" x14ac:dyDescent="0.2">
      <c r="A19" s="127">
        <f t="shared" si="0"/>
        <v>18</v>
      </c>
      <c r="B19" s="7" t="s">
        <v>29</v>
      </c>
      <c r="C19" s="129">
        <f t="shared" si="1"/>
        <v>12</v>
      </c>
      <c r="D19" s="35">
        <v>0</v>
      </c>
      <c r="E19" s="35">
        <v>0</v>
      </c>
      <c r="F19" s="7">
        <v>0</v>
      </c>
      <c r="G19" s="7">
        <v>0</v>
      </c>
      <c r="H19" s="7">
        <v>8</v>
      </c>
      <c r="I19" s="7">
        <v>4</v>
      </c>
      <c r="J19" s="128">
        <v>0</v>
      </c>
      <c r="K19" s="128">
        <v>0</v>
      </c>
      <c r="L19" s="128">
        <v>0</v>
      </c>
      <c r="M19" s="128">
        <v>0</v>
      </c>
      <c r="N19" s="128">
        <v>0</v>
      </c>
      <c r="O19" s="128">
        <v>0</v>
      </c>
    </row>
    <row r="20" spans="1:15" x14ac:dyDescent="0.2">
      <c r="A20" s="17">
        <f t="shared" si="0"/>
        <v>19</v>
      </c>
      <c r="B20" s="82" t="s">
        <v>31</v>
      </c>
      <c r="C20" s="59">
        <f t="shared" si="1"/>
        <v>8</v>
      </c>
      <c r="D20" s="100">
        <v>0</v>
      </c>
      <c r="E20" s="2">
        <v>8</v>
      </c>
      <c r="F20" s="100">
        <v>0</v>
      </c>
      <c r="G20" s="100">
        <v>0</v>
      </c>
      <c r="H20" s="100">
        <v>0</v>
      </c>
      <c r="I20" s="100">
        <v>0</v>
      </c>
      <c r="J20" s="100">
        <v>0</v>
      </c>
      <c r="K20" s="100">
        <v>0</v>
      </c>
      <c r="L20" s="100">
        <v>0</v>
      </c>
      <c r="M20" s="100">
        <v>0</v>
      </c>
      <c r="N20" s="100">
        <v>0</v>
      </c>
      <c r="O20" s="100">
        <v>0</v>
      </c>
    </row>
    <row r="21" spans="1:15" ht="13.5" customHeight="1" x14ac:dyDescent="0.2">
      <c r="A21" s="17">
        <f t="shared" si="0"/>
        <v>20</v>
      </c>
      <c r="B21" s="8" t="s">
        <v>39</v>
      </c>
      <c r="C21" s="59">
        <f t="shared" si="1"/>
        <v>6</v>
      </c>
      <c r="D21" s="100">
        <v>0</v>
      </c>
      <c r="E21" s="100">
        <v>0</v>
      </c>
      <c r="F21" s="100">
        <v>0</v>
      </c>
      <c r="G21" s="34">
        <v>0</v>
      </c>
      <c r="H21" s="100">
        <v>0</v>
      </c>
      <c r="I21" s="100">
        <v>0</v>
      </c>
      <c r="J21" s="100">
        <v>0</v>
      </c>
      <c r="K21" s="16">
        <v>6</v>
      </c>
      <c r="L21" s="100">
        <v>0</v>
      </c>
      <c r="M21" s="100">
        <v>0</v>
      </c>
      <c r="N21" s="100">
        <v>0</v>
      </c>
      <c r="O21" s="100">
        <v>0</v>
      </c>
    </row>
    <row r="22" spans="1:15" ht="13.5" thickBot="1" x14ac:dyDescent="0.25">
      <c r="A22" s="17">
        <v>21</v>
      </c>
      <c r="B22" s="53" t="s">
        <v>38</v>
      </c>
      <c r="C22" s="59">
        <f t="shared" si="1"/>
        <v>6</v>
      </c>
      <c r="D22" s="100">
        <v>0</v>
      </c>
      <c r="E22" s="100">
        <v>0</v>
      </c>
      <c r="F22" s="16">
        <v>6</v>
      </c>
      <c r="G22" s="100">
        <v>0</v>
      </c>
      <c r="H22" s="100">
        <v>0</v>
      </c>
      <c r="I22" s="100">
        <v>0</v>
      </c>
      <c r="J22" s="100">
        <v>0</v>
      </c>
      <c r="K22" s="100">
        <v>0</v>
      </c>
      <c r="L22" s="100">
        <v>0</v>
      </c>
      <c r="M22" s="100">
        <v>0</v>
      </c>
      <c r="N22" s="100">
        <v>0</v>
      </c>
      <c r="O22" s="100">
        <v>0</v>
      </c>
    </row>
    <row r="23" spans="1:15" ht="13.5" thickBot="1" x14ac:dyDescent="0.25">
      <c r="A23" s="56"/>
      <c r="B23" s="56" t="s">
        <v>41</v>
      </c>
      <c r="C23" s="60"/>
      <c r="D23" s="57">
        <v>14</v>
      </c>
      <c r="E23" s="57">
        <v>15</v>
      </c>
      <c r="F23" s="57">
        <v>16</v>
      </c>
      <c r="G23" s="57">
        <v>14</v>
      </c>
      <c r="H23" s="57">
        <v>10</v>
      </c>
      <c r="I23" s="57">
        <v>10</v>
      </c>
      <c r="J23" s="57">
        <v>3</v>
      </c>
      <c r="K23" s="57">
        <v>9</v>
      </c>
      <c r="L23" s="57">
        <v>12</v>
      </c>
      <c r="M23" s="57">
        <v>9</v>
      </c>
      <c r="N23" s="57">
        <v>10</v>
      </c>
      <c r="O23" s="57">
        <v>9</v>
      </c>
    </row>
    <row r="26" spans="1:15" x14ac:dyDescent="0.2">
      <c r="A26" s="106"/>
    </row>
    <row r="27" spans="1:15" s="14" customFormat="1" x14ac:dyDescent="0.2">
      <c r="A27" s="108"/>
    </row>
    <row r="28" spans="1:15" s="14" customFormat="1" x14ac:dyDescent="0.2">
      <c r="A28" s="108"/>
      <c r="B28" s="110"/>
    </row>
    <row r="29" spans="1:15" x14ac:dyDescent="0.2">
      <c r="A29" s="106"/>
    </row>
    <row r="30" spans="1:15" x14ac:dyDescent="0.2">
      <c r="A30" s="108"/>
      <c r="B30" s="14"/>
    </row>
    <row r="31" spans="1:15" x14ac:dyDescent="0.2">
      <c r="A31" s="108"/>
      <c r="B31" s="14"/>
    </row>
    <row r="32" spans="1:15" x14ac:dyDescent="0.2">
      <c r="A32" s="108"/>
      <c r="B32" s="14"/>
    </row>
    <row r="33" spans="1:2" x14ac:dyDescent="0.2">
      <c r="A33" s="106"/>
      <c r="B33" s="77"/>
    </row>
    <row r="34" spans="1:2" x14ac:dyDescent="0.2">
      <c r="A34" s="108"/>
      <c r="B34" s="14"/>
    </row>
    <row r="35" spans="1:2" x14ac:dyDescent="0.2">
      <c r="A35" s="108"/>
      <c r="B35" s="14"/>
    </row>
    <row r="36" spans="1:2" x14ac:dyDescent="0.2">
      <c r="A36" s="106"/>
    </row>
    <row r="37" spans="1:2" x14ac:dyDescent="0.2">
      <c r="A37" s="106"/>
    </row>
    <row r="38" spans="1:2" x14ac:dyDescent="0.2">
      <c r="A38" s="106"/>
    </row>
    <row r="39" spans="1:2" x14ac:dyDescent="0.2">
      <c r="A39" s="106"/>
    </row>
    <row r="40" spans="1:2" x14ac:dyDescent="0.2">
      <c r="A40" s="106"/>
    </row>
    <row r="41" spans="1:2" x14ac:dyDescent="0.2">
      <c r="A41" s="108"/>
      <c r="B41" s="14"/>
    </row>
    <row r="42" spans="1:2" x14ac:dyDescent="0.2">
      <c r="A42" s="108"/>
      <c r="B42" s="14"/>
    </row>
    <row r="43" spans="1:2" x14ac:dyDescent="0.2">
      <c r="A43" s="108"/>
      <c r="B43" s="14"/>
    </row>
    <row r="44" spans="1:2" x14ac:dyDescent="0.2">
      <c r="A44" s="108"/>
      <c r="B44" s="109"/>
    </row>
    <row r="45" spans="1:2" x14ac:dyDescent="0.2">
      <c r="A45" s="106"/>
    </row>
    <row r="46" spans="1:2" x14ac:dyDescent="0.2">
      <c r="A46" s="108"/>
      <c r="B46" s="14"/>
    </row>
    <row r="47" spans="1:2" x14ac:dyDescent="0.2">
      <c r="A47" s="108"/>
      <c r="B47" s="14"/>
    </row>
    <row r="52" spans="2:5" ht="15.75" x14ac:dyDescent="0.25">
      <c r="B52" s="113" t="s">
        <v>6</v>
      </c>
      <c r="D52" s="113" t="s">
        <v>10</v>
      </c>
      <c r="E52" s="113" t="s">
        <v>11</v>
      </c>
    </row>
    <row r="53" spans="2:5" x14ac:dyDescent="0.2">
      <c r="B53" s="7" t="s">
        <v>22</v>
      </c>
      <c r="D53" s="9">
        <v>1</v>
      </c>
      <c r="E53" s="9">
        <v>1</v>
      </c>
    </row>
    <row r="54" spans="2:5" x14ac:dyDescent="0.2">
      <c r="B54" s="7" t="s">
        <v>22</v>
      </c>
      <c r="D54" s="9">
        <v>1</v>
      </c>
      <c r="E54" s="9">
        <v>3</v>
      </c>
    </row>
    <row r="55" spans="2:5" x14ac:dyDescent="0.2">
      <c r="B55" s="7" t="s">
        <v>22</v>
      </c>
      <c r="D55" s="9">
        <v>2</v>
      </c>
      <c r="E55" s="9">
        <v>2</v>
      </c>
    </row>
    <row r="56" spans="2:5" x14ac:dyDescent="0.2">
      <c r="B56" s="7" t="s">
        <v>22</v>
      </c>
      <c r="D56" s="9">
        <v>3</v>
      </c>
      <c r="E56" s="9">
        <v>1</v>
      </c>
    </row>
    <row r="57" spans="2:5" x14ac:dyDescent="0.2">
      <c r="B57" s="7" t="s">
        <v>22</v>
      </c>
      <c r="D57" s="9">
        <v>4</v>
      </c>
      <c r="E57" s="9">
        <v>2</v>
      </c>
    </row>
    <row r="58" spans="2:5" x14ac:dyDescent="0.2">
      <c r="B58" s="7" t="s">
        <v>22</v>
      </c>
      <c r="D58" s="86">
        <v>6</v>
      </c>
      <c r="E58" s="86">
        <v>2</v>
      </c>
    </row>
    <row r="59" spans="2:5" x14ac:dyDescent="0.2">
      <c r="B59" s="8" t="s">
        <v>32</v>
      </c>
      <c r="D59" s="9">
        <v>1</v>
      </c>
      <c r="E59" s="9">
        <v>1</v>
      </c>
    </row>
    <row r="60" spans="2:5" x14ac:dyDescent="0.2">
      <c r="B60" s="8" t="s">
        <v>32</v>
      </c>
      <c r="D60" s="9">
        <v>1</v>
      </c>
      <c r="E60" s="9">
        <v>2</v>
      </c>
    </row>
    <row r="61" spans="2:5" x14ac:dyDescent="0.2">
      <c r="B61" s="117" t="s">
        <v>32</v>
      </c>
      <c r="D61" s="54">
        <v>2</v>
      </c>
      <c r="E61" s="9">
        <v>1</v>
      </c>
    </row>
    <row r="62" spans="2:5" x14ac:dyDescent="0.2">
      <c r="B62" s="117" t="s">
        <v>32</v>
      </c>
      <c r="D62" s="54">
        <v>2</v>
      </c>
      <c r="E62" s="4">
        <v>1</v>
      </c>
    </row>
    <row r="63" spans="2:5" x14ac:dyDescent="0.2">
      <c r="B63" s="117" t="s">
        <v>32</v>
      </c>
      <c r="D63" s="54">
        <v>2</v>
      </c>
      <c r="E63" s="9">
        <v>1</v>
      </c>
    </row>
    <row r="64" spans="2:5" ht="13.5" thickBot="1" x14ac:dyDescent="0.25">
      <c r="B64" s="118" t="s">
        <v>32</v>
      </c>
      <c r="D64" s="115">
        <v>2</v>
      </c>
      <c r="E64" s="19">
        <v>2</v>
      </c>
    </row>
    <row r="65" spans="2:5" x14ac:dyDescent="0.2">
      <c r="B65" s="119" t="s">
        <v>32</v>
      </c>
      <c r="D65" s="116">
        <v>2</v>
      </c>
      <c r="E65" s="87">
        <v>2</v>
      </c>
    </row>
    <row r="66" spans="2:5" x14ac:dyDescent="0.2">
      <c r="B66" s="8" t="s">
        <v>32</v>
      </c>
      <c r="D66" s="9">
        <v>3</v>
      </c>
      <c r="E66" s="9">
        <v>2</v>
      </c>
    </row>
    <row r="67" spans="2:5" x14ac:dyDescent="0.2">
      <c r="B67" s="8" t="s">
        <v>32</v>
      </c>
      <c r="D67" s="9">
        <v>4</v>
      </c>
      <c r="E67" s="9">
        <v>1</v>
      </c>
    </row>
    <row r="68" spans="2:5" x14ac:dyDescent="0.2">
      <c r="B68" s="8" t="s">
        <v>32</v>
      </c>
      <c r="D68" s="9">
        <v>5</v>
      </c>
      <c r="E68" s="9">
        <v>1</v>
      </c>
    </row>
    <row r="69" spans="2:5" x14ac:dyDescent="0.2">
      <c r="B69" s="37" t="s">
        <v>26</v>
      </c>
      <c r="D69" s="21">
        <v>1</v>
      </c>
      <c r="E69" s="21">
        <v>2</v>
      </c>
    </row>
    <row r="70" spans="2:5" x14ac:dyDescent="0.2">
      <c r="B70" s="117" t="s">
        <v>26</v>
      </c>
      <c r="D70" s="54">
        <v>2</v>
      </c>
      <c r="E70" s="9">
        <v>1</v>
      </c>
    </row>
    <row r="71" spans="2:5" x14ac:dyDescent="0.2">
      <c r="B71" s="117" t="s">
        <v>26</v>
      </c>
      <c r="D71" s="54">
        <v>2</v>
      </c>
      <c r="E71" s="9">
        <v>2</v>
      </c>
    </row>
    <row r="72" spans="2:5" x14ac:dyDescent="0.2">
      <c r="B72" s="117" t="s">
        <v>26</v>
      </c>
      <c r="D72" s="54">
        <v>2</v>
      </c>
      <c r="E72" s="9">
        <v>2</v>
      </c>
    </row>
    <row r="73" spans="2:5" x14ac:dyDescent="0.2">
      <c r="B73" s="117" t="s">
        <v>26</v>
      </c>
      <c r="D73" s="54">
        <v>2</v>
      </c>
      <c r="E73" s="9">
        <v>2</v>
      </c>
    </row>
    <row r="74" spans="2:5" x14ac:dyDescent="0.2">
      <c r="B74" s="117" t="s">
        <v>26</v>
      </c>
      <c r="D74" s="54">
        <v>2</v>
      </c>
      <c r="E74" s="9">
        <v>3</v>
      </c>
    </row>
    <row r="75" spans="2:5" x14ac:dyDescent="0.2">
      <c r="B75" s="7" t="s">
        <v>26</v>
      </c>
      <c r="D75" s="86">
        <v>3</v>
      </c>
      <c r="E75" s="86">
        <v>1</v>
      </c>
    </row>
    <row r="76" spans="2:5" x14ac:dyDescent="0.2">
      <c r="B76" s="7" t="s">
        <v>26</v>
      </c>
      <c r="D76" s="9">
        <v>4</v>
      </c>
      <c r="E76" s="9">
        <v>2</v>
      </c>
    </row>
    <row r="77" spans="2:5" x14ac:dyDescent="0.2">
      <c r="B77" s="7" t="s">
        <v>26</v>
      </c>
      <c r="D77" s="9">
        <v>5</v>
      </c>
      <c r="E77" s="9">
        <v>1</v>
      </c>
    </row>
    <row r="78" spans="2:5" x14ac:dyDescent="0.2">
      <c r="B78" s="7" t="s">
        <v>19</v>
      </c>
      <c r="D78" s="9">
        <v>1</v>
      </c>
      <c r="E78" s="9">
        <v>1</v>
      </c>
    </row>
    <row r="79" spans="2:5" x14ac:dyDescent="0.2">
      <c r="B79" s="7" t="s">
        <v>19</v>
      </c>
      <c r="D79" s="4">
        <v>1</v>
      </c>
      <c r="E79" s="4">
        <v>1</v>
      </c>
    </row>
    <row r="80" spans="2:5" x14ac:dyDescent="0.2">
      <c r="B80" s="7" t="s">
        <v>19</v>
      </c>
      <c r="D80" s="9">
        <v>2</v>
      </c>
      <c r="E80" s="9">
        <v>1</v>
      </c>
    </row>
    <row r="81" spans="2:5" x14ac:dyDescent="0.2">
      <c r="B81" s="7" t="s">
        <v>19</v>
      </c>
      <c r="D81" s="9">
        <v>3</v>
      </c>
      <c r="E81" s="9">
        <v>2</v>
      </c>
    </row>
    <row r="82" spans="2:5" x14ac:dyDescent="0.2">
      <c r="B82" s="7" t="s">
        <v>19</v>
      </c>
      <c r="D82" s="9">
        <v>4</v>
      </c>
      <c r="E82" s="9">
        <v>1</v>
      </c>
    </row>
    <row r="83" spans="2:5" ht="13.5" thickBot="1" x14ac:dyDescent="0.25">
      <c r="B83" s="114" t="s">
        <v>19</v>
      </c>
      <c r="D83" s="19">
        <v>4</v>
      </c>
      <c r="E83" s="19">
        <v>2</v>
      </c>
    </row>
    <row r="84" spans="2:5" x14ac:dyDescent="0.2">
      <c r="B84" s="37" t="s">
        <v>19</v>
      </c>
      <c r="D84" s="21">
        <v>4</v>
      </c>
      <c r="E84" s="21">
        <v>2</v>
      </c>
    </row>
    <row r="85" spans="2:5" x14ac:dyDescent="0.2">
      <c r="B85" s="7" t="s">
        <v>19</v>
      </c>
      <c r="D85" s="9">
        <v>6</v>
      </c>
      <c r="E85" s="9">
        <v>1</v>
      </c>
    </row>
    <row r="86" spans="2:5" x14ac:dyDescent="0.2">
      <c r="B86" s="7" t="s">
        <v>19</v>
      </c>
      <c r="D86" s="86">
        <v>6</v>
      </c>
      <c r="E86" s="86">
        <v>1</v>
      </c>
    </row>
    <row r="87" spans="2:5" x14ac:dyDescent="0.2">
      <c r="B87" s="8" t="s">
        <v>36</v>
      </c>
      <c r="D87" s="9">
        <v>4</v>
      </c>
      <c r="E87" s="9">
        <v>1</v>
      </c>
    </row>
    <row r="88" spans="2:5" x14ac:dyDescent="0.2">
      <c r="B88" s="8" t="s">
        <v>36</v>
      </c>
      <c r="D88" s="9">
        <v>5</v>
      </c>
      <c r="E88" s="9">
        <v>2</v>
      </c>
    </row>
    <row r="89" spans="2:5" x14ac:dyDescent="0.2">
      <c r="B89" s="8" t="s">
        <v>36</v>
      </c>
      <c r="D89" s="9">
        <v>6</v>
      </c>
      <c r="E89" s="9">
        <v>2</v>
      </c>
    </row>
    <row r="90" spans="2:5" x14ac:dyDescent="0.2">
      <c r="B90" s="8" t="s">
        <v>61</v>
      </c>
      <c r="D90" s="9">
        <v>2</v>
      </c>
      <c r="E90" s="9">
        <v>1</v>
      </c>
    </row>
    <row r="91" spans="2:5" x14ac:dyDescent="0.2">
      <c r="B91" s="7" t="s">
        <v>61</v>
      </c>
      <c r="D91" s="86">
        <v>4</v>
      </c>
      <c r="E91" s="86">
        <v>1</v>
      </c>
    </row>
    <row r="92" spans="2:5" x14ac:dyDescent="0.2">
      <c r="B92" s="7" t="s">
        <v>18</v>
      </c>
      <c r="D92" s="9">
        <v>2</v>
      </c>
      <c r="E92" s="9">
        <v>1</v>
      </c>
    </row>
    <row r="93" spans="2:5" x14ac:dyDescent="0.2">
      <c r="B93" s="7" t="s">
        <v>18</v>
      </c>
      <c r="D93" s="9">
        <v>3</v>
      </c>
      <c r="E93" s="9">
        <v>1</v>
      </c>
    </row>
    <row r="94" spans="2:5" x14ac:dyDescent="0.2">
      <c r="B94" s="7" t="s">
        <v>18</v>
      </c>
      <c r="D94" s="9">
        <v>4</v>
      </c>
      <c r="E94" s="9">
        <v>1</v>
      </c>
    </row>
    <row r="95" spans="2:5" x14ac:dyDescent="0.2">
      <c r="B95" s="117" t="s">
        <v>18</v>
      </c>
      <c r="D95" s="54">
        <v>5</v>
      </c>
      <c r="E95" s="9">
        <v>2</v>
      </c>
    </row>
    <row r="96" spans="2:5" x14ac:dyDescent="0.2">
      <c r="B96" s="117" t="s">
        <v>18</v>
      </c>
      <c r="D96" s="54">
        <v>5</v>
      </c>
      <c r="E96" s="9">
        <v>2</v>
      </c>
    </row>
    <row r="97" spans="2:5" x14ac:dyDescent="0.2">
      <c r="B97" s="117" t="s">
        <v>18</v>
      </c>
      <c r="D97" s="54">
        <v>5</v>
      </c>
      <c r="E97" s="9">
        <v>2</v>
      </c>
    </row>
    <row r="98" spans="2:5" x14ac:dyDescent="0.2">
      <c r="B98" s="117" t="s">
        <v>18</v>
      </c>
      <c r="D98" s="54">
        <v>5</v>
      </c>
      <c r="E98" s="9">
        <v>3</v>
      </c>
    </row>
    <row r="99" spans="2:5" ht="13.5" thickBot="1" x14ac:dyDescent="0.25">
      <c r="B99" s="114" t="s">
        <v>18</v>
      </c>
      <c r="D99" s="19">
        <v>6</v>
      </c>
      <c r="E99" s="19">
        <v>2</v>
      </c>
    </row>
    <row r="100" spans="2:5" x14ac:dyDescent="0.2">
      <c r="B100" s="119" t="s">
        <v>27</v>
      </c>
      <c r="D100" s="120">
        <v>1</v>
      </c>
      <c r="E100" s="21">
        <v>1</v>
      </c>
    </row>
    <row r="101" spans="2:5" x14ac:dyDescent="0.2">
      <c r="B101" s="117" t="s">
        <v>27</v>
      </c>
      <c r="D101" s="54">
        <v>1</v>
      </c>
      <c r="E101" s="9">
        <v>2</v>
      </c>
    </row>
    <row r="102" spans="2:5" x14ac:dyDescent="0.2">
      <c r="B102" s="117" t="s">
        <v>27</v>
      </c>
      <c r="D102" s="54">
        <v>1</v>
      </c>
      <c r="E102" s="9">
        <v>2</v>
      </c>
    </row>
    <row r="103" spans="2:5" x14ac:dyDescent="0.2">
      <c r="B103" s="8" t="s">
        <v>27</v>
      </c>
      <c r="D103" s="9">
        <v>2</v>
      </c>
      <c r="E103" s="9">
        <v>1</v>
      </c>
    </row>
    <row r="104" spans="2:5" x14ac:dyDescent="0.2">
      <c r="B104" s="8" t="s">
        <v>27</v>
      </c>
      <c r="D104" s="9">
        <v>2</v>
      </c>
      <c r="E104" s="9">
        <v>3</v>
      </c>
    </row>
    <row r="105" spans="2:5" x14ac:dyDescent="0.2">
      <c r="B105" s="8" t="s">
        <v>27</v>
      </c>
      <c r="D105" s="9">
        <v>3</v>
      </c>
      <c r="E105" s="9">
        <v>1</v>
      </c>
    </row>
    <row r="106" spans="2:5" x14ac:dyDescent="0.2">
      <c r="B106" s="8" t="s">
        <v>27</v>
      </c>
      <c r="D106" s="9">
        <v>3</v>
      </c>
      <c r="E106" s="9">
        <v>2</v>
      </c>
    </row>
    <row r="107" spans="2:5" x14ac:dyDescent="0.2">
      <c r="B107" s="7" t="s">
        <v>27</v>
      </c>
      <c r="D107" s="86">
        <v>3</v>
      </c>
      <c r="E107" s="86">
        <v>2</v>
      </c>
    </row>
    <row r="108" spans="2:5" x14ac:dyDescent="0.2">
      <c r="B108" s="8" t="s">
        <v>39</v>
      </c>
      <c r="D108" s="9">
        <v>1</v>
      </c>
      <c r="E108" s="9">
        <v>1</v>
      </c>
    </row>
    <row r="109" spans="2:5" x14ac:dyDescent="0.2">
      <c r="B109" s="8" t="s">
        <v>39</v>
      </c>
      <c r="D109" s="9">
        <v>2</v>
      </c>
      <c r="E109" s="9">
        <v>3</v>
      </c>
    </row>
    <row r="110" spans="2:5" x14ac:dyDescent="0.2">
      <c r="B110" s="7" t="s">
        <v>16</v>
      </c>
      <c r="D110" s="9">
        <v>1</v>
      </c>
      <c r="E110" s="9">
        <v>1</v>
      </c>
    </row>
    <row r="111" spans="2:5" x14ac:dyDescent="0.2">
      <c r="B111" s="7" t="s">
        <v>16</v>
      </c>
      <c r="D111" s="9">
        <v>1</v>
      </c>
      <c r="E111" s="9">
        <v>1</v>
      </c>
    </row>
    <row r="112" spans="2:5" x14ac:dyDescent="0.2">
      <c r="B112" s="7" t="s">
        <v>16</v>
      </c>
      <c r="D112" s="9">
        <v>3</v>
      </c>
      <c r="E112" s="9">
        <v>1</v>
      </c>
    </row>
    <row r="113" spans="2:5" x14ac:dyDescent="0.2">
      <c r="B113" s="7" t="s">
        <v>16</v>
      </c>
      <c r="D113" s="9">
        <v>3</v>
      </c>
      <c r="E113" s="9">
        <v>1</v>
      </c>
    </row>
    <row r="114" spans="2:5" x14ac:dyDescent="0.2">
      <c r="B114" s="7" t="s">
        <v>16</v>
      </c>
      <c r="D114" s="9">
        <v>4</v>
      </c>
      <c r="E114" s="9">
        <v>1</v>
      </c>
    </row>
    <row r="115" spans="2:5" x14ac:dyDescent="0.2">
      <c r="B115" s="117" t="s">
        <v>16</v>
      </c>
      <c r="D115" s="54">
        <v>5</v>
      </c>
      <c r="E115" s="9">
        <v>1</v>
      </c>
    </row>
    <row r="116" spans="2:5" x14ac:dyDescent="0.2">
      <c r="B116" s="117" t="s">
        <v>16</v>
      </c>
      <c r="D116" s="121">
        <v>5</v>
      </c>
      <c r="E116" s="86">
        <v>1</v>
      </c>
    </row>
    <row r="117" spans="2:5" x14ac:dyDescent="0.2">
      <c r="B117" s="117" t="s">
        <v>16</v>
      </c>
      <c r="D117" s="54">
        <v>5</v>
      </c>
      <c r="E117" s="9">
        <v>2</v>
      </c>
    </row>
    <row r="118" spans="2:5" x14ac:dyDescent="0.2">
      <c r="B118" s="117" t="s">
        <v>16</v>
      </c>
      <c r="D118" s="54">
        <v>5</v>
      </c>
      <c r="E118" s="9">
        <v>2</v>
      </c>
    </row>
    <row r="119" spans="2:5" x14ac:dyDescent="0.2">
      <c r="B119" s="8" t="s">
        <v>15</v>
      </c>
      <c r="D119" s="9">
        <v>1</v>
      </c>
      <c r="E119" s="9">
        <v>1</v>
      </c>
    </row>
    <row r="120" spans="2:5" x14ac:dyDescent="0.2">
      <c r="B120" s="7" t="s">
        <v>15</v>
      </c>
      <c r="D120" s="86">
        <v>2</v>
      </c>
      <c r="E120" s="86">
        <v>1</v>
      </c>
    </row>
    <row r="121" spans="2:5" x14ac:dyDescent="0.2">
      <c r="B121" s="8" t="s">
        <v>15</v>
      </c>
      <c r="D121" s="9">
        <v>2</v>
      </c>
      <c r="E121" s="9">
        <v>2</v>
      </c>
    </row>
    <row r="122" spans="2:5" x14ac:dyDescent="0.2">
      <c r="B122" s="8" t="s">
        <v>15</v>
      </c>
      <c r="D122" s="9">
        <v>3</v>
      </c>
      <c r="E122" s="9">
        <v>2</v>
      </c>
    </row>
    <row r="123" spans="2:5" x14ac:dyDescent="0.2">
      <c r="B123" s="117" t="s">
        <v>15</v>
      </c>
      <c r="D123" s="54">
        <v>6</v>
      </c>
      <c r="E123" s="9">
        <v>1</v>
      </c>
    </row>
    <row r="124" spans="2:5" x14ac:dyDescent="0.2">
      <c r="B124" s="117" t="s">
        <v>15</v>
      </c>
      <c r="D124" s="54">
        <v>6</v>
      </c>
      <c r="E124" s="9">
        <v>1</v>
      </c>
    </row>
    <row r="125" spans="2:5" x14ac:dyDescent="0.2">
      <c r="B125" s="117" t="s">
        <v>15</v>
      </c>
      <c r="D125" s="54">
        <v>6</v>
      </c>
      <c r="E125" s="9">
        <v>1</v>
      </c>
    </row>
    <row r="126" spans="2:5" x14ac:dyDescent="0.2">
      <c r="B126" s="117" t="s">
        <v>15</v>
      </c>
      <c r="D126" s="54">
        <v>6</v>
      </c>
      <c r="E126" s="9">
        <v>2</v>
      </c>
    </row>
    <row r="127" spans="2:5" x14ac:dyDescent="0.2">
      <c r="B127" s="7" t="s">
        <v>28</v>
      </c>
      <c r="D127" s="86">
        <v>1</v>
      </c>
      <c r="E127" s="86">
        <v>2</v>
      </c>
    </row>
    <row r="128" spans="2:5" x14ac:dyDescent="0.2">
      <c r="B128" s="8" t="s">
        <v>28</v>
      </c>
      <c r="D128" s="9">
        <v>1</v>
      </c>
      <c r="E128" s="9">
        <v>3</v>
      </c>
    </row>
    <row r="129" spans="2:5" x14ac:dyDescent="0.2">
      <c r="B129" s="8" t="s">
        <v>28</v>
      </c>
      <c r="D129" s="9">
        <v>2</v>
      </c>
      <c r="E129" s="9">
        <v>2</v>
      </c>
    </row>
    <row r="130" spans="2:5" x14ac:dyDescent="0.2">
      <c r="B130" s="8" t="s">
        <v>28</v>
      </c>
      <c r="D130" s="9">
        <v>2</v>
      </c>
      <c r="E130" s="9">
        <v>2</v>
      </c>
    </row>
    <row r="131" spans="2:5" x14ac:dyDescent="0.2">
      <c r="B131" s="8" t="s">
        <v>28</v>
      </c>
      <c r="D131" s="9">
        <v>3</v>
      </c>
      <c r="E131" s="9">
        <v>2</v>
      </c>
    </row>
    <row r="132" spans="2:5" x14ac:dyDescent="0.2">
      <c r="B132" s="8" t="s">
        <v>28</v>
      </c>
      <c r="D132" s="9">
        <v>3</v>
      </c>
      <c r="E132" s="9">
        <v>2</v>
      </c>
    </row>
    <row r="133" spans="2:5" x14ac:dyDescent="0.2">
      <c r="B133" s="44" t="s">
        <v>28</v>
      </c>
      <c r="D133" s="21">
        <v>4</v>
      </c>
      <c r="E133" s="21">
        <v>2</v>
      </c>
    </row>
    <row r="134" spans="2:5" x14ac:dyDescent="0.2">
      <c r="B134" s="8" t="s">
        <v>28</v>
      </c>
      <c r="D134" s="9">
        <v>5</v>
      </c>
      <c r="E134" s="9">
        <v>1</v>
      </c>
    </row>
    <row r="135" spans="2:5" x14ac:dyDescent="0.2">
      <c r="B135" s="8" t="s">
        <v>28</v>
      </c>
      <c r="D135" s="9">
        <v>5</v>
      </c>
      <c r="E135" s="9">
        <v>2</v>
      </c>
    </row>
    <row r="136" spans="2:5" x14ac:dyDescent="0.2">
      <c r="B136" s="8" t="s">
        <v>24</v>
      </c>
      <c r="D136" s="9">
        <v>1</v>
      </c>
      <c r="E136" s="9">
        <v>2</v>
      </c>
    </row>
    <row r="137" spans="2:5" x14ac:dyDescent="0.2">
      <c r="B137" s="8" t="s">
        <v>24</v>
      </c>
      <c r="D137" s="9">
        <v>2</v>
      </c>
      <c r="E137" s="9">
        <v>3</v>
      </c>
    </row>
    <row r="138" spans="2:5" x14ac:dyDescent="0.2">
      <c r="B138" s="8" t="s">
        <v>24</v>
      </c>
      <c r="D138" s="9">
        <v>4</v>
      </c>
      <c r="E138" s="9">
        <v>1</v>
      </c>
    </row>
    <row r="139" spans="2:5" x14ac:dyDescent="0.2">
      <c r="B139" s="8" t="s">
        <v>24</v>
      </c>
      <c r="D139" s="9">
        <v>4</v>
      </c>
      <c r="E139" s="9">
        <v>2</v>
      </c>
    </row>
    <row r="140" spans="2:5" x14ac:dyDescent="0.2">
      <c r="B140" s="7" t="s">
        <v>24</v>
      </c>
      <c r="D140" s="86">
        <v>4</v>
      </c>
      <c r="E140" s="86">
        <v>2</v>
      </c>
    </row>
    <row r="141" spans="2:5" x14ac:dyDescent="0.2">
      <c r="B141" s="8" t="s">
        <v>24</v>
      </c>
      <c r="D141" s="9">
        <v>5</v>
      </c>
      <c r="E141" s="9">
        <v>1</v>
      </c>
    </row>
    <row r="142" spans="2:5" x14ac:dyDescent="0.2">
      <c r="B142" s="8" t="s">
        <v>24</v>
      </c>
      <c r="D142" s="9">
        <v>5</v>
      </c>
      <c r="E142" s="9">
        <v>2</v>
      </c>
    </row>
    <row r="143" spans="2:5" x14ac:dyDescent="0.2">
      <c r="B143" s="8" t="s">
        <v>23</v>
      </c>
      <c r="D143" s="9">
        <v>3</v>
      </c>
      <c r="E143" s="9">
        <v>1</v>
      </c>
    </row>
    <row r="144" spans="2:5" x14ac:dyDescent="0.2">
      <c r="B144" s="8" t="s">
        <v>23</v>
      </c>
      <c r="D144" s="9">
        <v>5</v>
      </c>
      <c r="E144" s="9">
        <v>3</v>
      </c>
    </row>
    <row r="145" spans="2:5" x14ac:dyDescent="0.2">
      <c r="B145" s="117" t="s">
        <v>23</v>
      </c>
      <c r="D145" s="54">
        <v>6</v>
      </c>
      <c r="E145" s="9">
        <v>1</v>
      </c>
    </row>
    <row r="146" spans="2:5" x14ac:dyDescent="0.2">
      <c r="B146" s="117" t="s">
        <v>23</v>
      </c>
      <c r="D146" s="54">
        <v>6</v>
      </c>
      <c r="E146" s="9">
        <v>2</v>
      </c>
    </row>
    <row r="147" spans="2:5" x14ac:dyDescent="0.2">
      <c r="B147" s="117" t="s">
        <v>23</v>
      </c>
      <c r="D147" s="54">
        <v>6</v>
      </c>
      <c r="E147" s="9">
        <v>2</v>
      </c>
    </row>
    <row r="148" spans="2:5" x14ac:dyDescent="0.2">
      <c r="B148" s="117" t="s">
        <v>23</v>
      </c>
      <c r="D148" s="54">
        <v>6</v>
      </c>
      <c r="E148" s="9">
        <v>3</v>
      </c>
    </row>
    <row r="149" spans="2:5" x14ac:dyDescent="0.2">
      <c r="B149" s="7" t="s">
        <v>17</v>
      </c>
      <c r="D149" s="86">
        <v>1</v>
      </c>
      <c r="E149" s="86">
        <v>1</v>
      </c>
    </row>
    <row r="150" spans="2:5" x14ac:dyDescent="0.2">
      <c r="B150" s="7" t="s">
        <v>17</v>
      </c>
      <c r="D150" s="9">
        <v>1</v>
      </c>
      <c r="E150" s="9">
        <v>2</v>
      </c>
    </row>
    <row r="151" spans="2:5" x14ac:dyDescent="0.2">
      <c r="B151" s="117" t="s">
        <v>17</v>
      </c>
      <c r="D151" s="54">
        <v>3</v>
      </c>
      <c r="E151" s="9">
        <v>1</v>
      </c>
    </row>
    <row r="152" spans="2:5" x14ac:dyDescent="0.2">
      <c r="B152" s="117" t="s">
        <v>17</v>
      </c>
      <c r="D152" s="54">
        <v>3</v>
      </c>
      <c r="E152" s="4">
        <v>1</v>
      </c>
    </row>
    <row r="153" spans="2:5" x14ac:dyDescent="0.2">
      <c r="B153" s="117" t="s">
        <v>17</v>
      </c>
      <c r="D153" s="54">
        <v>3</v>
      </c>
      <c r="E153" s="9">
        <v>1</v>
      </c>
    </row>
    <row r="154" spans="2:5" x14ac:dyDescent="0.2">
      <c r="B154" s="117" t="s">
        <v>17</v>
      </c>
      <c r="D154" s="54">
        <v>3</v>
      </c>
      <c r="E154" s="9">
        <v>2</v>
      </c>
    </row>
    <row r="155" spans="2:5" x14ac:dyDescent="0.2">
      <c r="B155" s="117" t="s">
        <v>17</v>
      </c>
      <c r="D155" s="54">
        <v>3</v>
      </c>
      <c r="E155" s="9">
        <v>3</v>
      </c>
    </row>
    <row r="156" spans="2:5" x14ac:dyDescent="0.2">
      <c r="B156" s="7" t="s">
        <v>17</v>
      </c>
      <c r="D156" s="9">
        <v>4</v>
      </c>
      <c r="E156" s="9">
        <v>2</v>
      </c>
    </row>
    <row r="157" spans="2:5" x14ac:dyDescent="0.2">
      <c r="B157" s="7" t="s">
        <v>17</v>
      </c>
      <c r="D157" s="9">
        <v>6</v>
      </c>
      <c r="E157" s="9">
        <v>1</v>
      </c>
    </row>
    <row r="158" spans="2:5" x14ac:dyDescent="0.2">
      <c r="B158" s="8" t="s">
        <v>25</v>
      </c>
      <c r="D158" s="9">
        <v>1</v>
      </c>
      <c r="E158" s="9">
        <v>1</v>
      </c>
    </row>
    <row r="159" spans="2:5" x14ac:dyDescent="0.2">
      <c r="B159" s="8" t="s">
        <v>25</v>
      </c>
      <c r="D159" s="9">
        <v>1</v>
      </c>
      <c r="E159" s="9">
        <v>2</v>
      </c>
    </row>
    <row r="160" spans="2:5" x14ac:dyDescent="0.2">
      <c r="B160" s="8" t="s">
        <v>25</v>
      </c>
      <c r="D160" s="9">
        <v>3</v>
      </c>
      <c r="E160" s="9">
        <v>2</v>
      </c>
    </row>
    <row r="161" spans="2:5" x14ac:dyDescent="0.2">
      <c r="B161" s="8" t="s">
        <v>25</v>
      </c>
      <c r="D161" s="9">
        <v>5</v>
      </c>
      <c r="E161" s="9">
        <v>2</v>
      </c>
    </row>
  </sheetData>
  <conditionalFormatting sqref="D7:G7 D11:I11 D9:I9 L18 F18:G18 D4:G4 I4 D5:H6 D13:I13 F15 D17 G16 D19:I19 F21 E20 G22 C2:C22 K13:L13 I6:I7 J6 D10:N10 D12:G12 K14:N15 D14:F14 I14:I15 K22 D8:L8 L4:O4 K5:O6 L7:O7 N8:O8 L11:O12 I5:J5 D2:O3">
    <cfRule type="cellIs" dxfId="32" priority="39" stopIfTrue="1" operator="lessThanOrEqual">
      <formula>0</formula>
    </cfRule>
  </conditionalFormatting>
  <conditionalFormatting sqref="D7:G7 D11:I11 D9:I9 L18 F18:G18 D4:G4 I4 D5:H6 D13:I13 F15 D17 G16 D19:I19 F21 E20 G22 K13:L13 I6:I7 J6 D10:N10 D12:G12 K14:N15 D14:F14 I14:I15 K22 D8:L8 L4:O4 K5:O6 L7:O7 N8:O8 L11:O12 I5:J5 D2:O3">
    <cfRule type="cellIs" dxfId="31" priority="37" stopIfTrue="1" operator="greaterThanOrEqual">
      <formula>0</formula>
    </cfRule>
    <cfRule type="cellIs" dxfId="30" priority="38" stopIfTrue="1" operator="greaterThan">
      <formula>0</formula>
    </cfRule>
  </conditionalFormatting>
  <conditionalFormatting sqref="G21">
    <cfRule type="cellIs" dxfId="29" priority="36" stopIfTrue="1" operator="lessThanOrEqual">
      <formula>0</formula>
    </cfRule>
  </conditionalFormatting>
  <conditionalFormatting sqref="G21">
    <cfRule type="cellIs" dxfId="28" priority="34" stopIfTrue="1" operator="greaterThanOrEqual">
      <formula>0</formula>
    </cfRule>
    <cfRule type="cellIs" dxfId="27" priority="35" stopIfTrue="1" operator="greaterThan">
      <formula>0</formula>
    </cfRule>
  </conditionalFormatting>
  <conditionalFormatting sqref="K21 F22">
    <cfRule type="cellIs" dxfId="26" priority="33" stopIfTrue="1" operator="lessThanOrEqual">
      <formula>0</formula>
    </cfRule>
  </conditionalFormatting>
  <conditionalFormatting sqref="K21 F22">
    <cfRule type="cellIs" dxfId="25" priority="31" stopIfTrue="1" operator="greaterThanOrEqual">
      <formula>0</formula>
    </cfRule>
    <cfRule type="cellIs" dxfId="24" priority="32" stopIfTrue="1" operator="greaterThan">
      <formula>0</formula>
    </cfRule>
  </conditionalFormatting>
  <conditionalFormatting sqref="H7">
    <cfRule type="cellIs" dxfId="23" priority="30" stopIfTrue="1" operator="lessThanOrEqual">
      <formula>0</formula>
    </cfRule>
  </conditionalFormatting>
  <conditionalFormatting sqref="H7">
    <cfRule type="cellIs" dxfId="22" priority="28" stopIfTrue="1" operator="greaterThanOrEqual">
      <formula>0</formula>
    </cfRule>
    <cfRule type="cellIs" dxfId="21" priority="29" stopIfTrue="1" operator="greaterThan">
      <formula>0</formula>
    </cfRule>
  </conditionalFormatting>
  <conditionalFormatting sqref="K7">
    <cfRule type="cellIs" dxfId="20" priority="27" stopIfTrue="1" operator="lessThanOrEqual">
      <formula>0</formula>
    </cfRule>
  </conditionalFormatting>
  <conditionalFormatting sqref="K7">
    <cfRule type="cellIs" dxfId="19" priority="25" stopIfTrue="1" operator="greaterThanOrEqual">
      <formula>0</formula>
    </cfRule>
    <cfRule type="cellIs" dxfId="18" priority="26" stopIfTrue="1" operator="greaterThan">
      <formula>0</formula>
    </cfRule>
  </conditionalFormatting>
  <conditionalFormatting sqref="J9:N9 M8">
    <cfRule type="cellIs" dxfId="17" priority="24" stopIfTrue="1" operator="lessThanOrEqual">
      <formula>0</formula>
    </cfRule>
  </conditionalFormatting>
  <conditionalFormatting sqref="J9:N9 M8">
    <cfRule type="cellIs" dxfId="16" priority="22" stopIfTrue="1" operator="greaterThanOrEqual">
      <formula>0</formula>
    </cfRule>
    <cfRule type="cellIs" dxfId="15" priority="23" stopIfTrue="1" operator="greaterThan">
      <formula>0</formula>
    </cfRule>
  </conditionalFormatting>
  <conditionalFormatting sqref="G14:H15">
    <cfRule type="cellIs" dxfId="14" priority="21" stopIfTrue="1" operator="lessThanOrEqual">
      <formula>0</formula>
    </cfRule>
  </conditionalFormatting>
  <conditionalFormatting sqref="G14:H15">
    <cfRule type="cellIs" dxfId="13" priority="19" stopIfTrue="1" operator="greaterThanOrEqual">
      <formula>0</formula>
    </cfRule>
    <cfRule type="cellIs" dxfId="12" priority="20" stopIfTrue="1" operator="greaterThan">
      <formula>0</formula>
    </cfRule>
  </conditionalFormatting>
  <conditionalFormatting sqref="O16">
    <cfRule type="cellIs" dxfId="11" priority="12" stopIfTrue="1" operator="lessThanOrEqual">
      <formula>0</formula>
    </cfRule>
  </conditionalFormatting>
  <conditionalFormatting sqref="O16">
    <cfRule type="cellIs" dxfId="10" priority="10" stopIfTrue="1" operator="greaterThanOrEqual">
      <formula>0</formula>
    </cfRule>
    <cfRule type="cellIs" dxfId="9" priority="11" stopIfTrue="1" operator="greaterThan">
      <formula>0</formula>
    </cfRule>
  </conditionalFormatting>
  <conditionalFormatting sqref="I16 K16:M16">
    <cfRule type="cellIs" dxfId="8" priority="9" stopIfTrue="1" operator="lessThanOrEqual">
      <formula>0</formula>
    </cfRule>
  </conditionalFormatting>
  <conditionalFormatting sqref="I16 K16:M16">
    <cfRule type="cellIs" dxfId="7" priority="7" stopIfTrue="1" operator="greaterThanOrEqual">
      <formula>0</formula>
    </cfRule>
    <cfRule type="cellIs" dxfId="6" priority="8" stopIfTrue="1" operator="greaterThan">
      <formula>0</formula>
    </cfRule>
  </conditionalFormatting>
  <conditionalFormatting sqref="O15">
    <cfRule type="cellIs" dxfId="5" priority="6" stopIfTrue="1" operator="lessThanOrEqual">
      <formula>0</formula>
    </cfRule>
  </conditionalFormatting>
  <conditionalFormatting sqref="O15">
    <cfRule type="cellIs" dxfId="4" priority="4" stopIfTrue="1" operator="greaterThanOrEqual">
      <formula>0</formula>
    </cfRule>
    <cfRule type="cellIs" dxfId="3" priority="5" stopIfTrue="1" operator="greaterThan">
      <formula>0</formula>
    </cfRule>
  </conditionalFormatting>
  <conditionalFormatting sqref="F16">
    <cfRule type="cellIs" dxfId="2" priority="3" stopIfTrue="1" operator="lessThanOrEqual">
      <formula>0</formula>
    </cfRule>
  </conditionalFormatting>
  <conditionalFormatting sqref="F16">
    <cfRule type="cellIs" dxfId="1" priority="1" stopIfTrue="1" operator="greaterThanOrEqual">
      <formula>0</formula>
    </cfRule>
    <cfRule type="cellIs" dxfId="0" priority="2" stopIfTrue="1" operator="greaterThan">
      <formula>0</formula>
    </cfRule>
  </conditionalFormatting>
  <pageMargins left="0.7" right="0.7" top="0.75" bottom="0.75" header="0.3" footer="0.3"/>
  <pageSetup paperSize="9" scale="2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Турнир</vt:lpstr>
      <vt:lpstr>Свод</vt:lpstr>
      <vt:lpstr>Рейтинг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Ситников Алексей Николаевич</cp:lastModifiedBy>
  <cp:lastPrinted>2014-12-05T05:16:20Z</cp:lastPrinted>
  <dcterms:created xsi:type="dcterms:W3CDTF">1996-10-08T23:32:33Z</dcterms:created>
  <dcterms:modified xsi:type="dcterms:W3CDTF">2020-01-24T04:15:07Z</dcterms:modified>
</cp:coreProperties>
</file>