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ortsrv\users\!!! ОТДЕЛ ПО СТМП\МЕРОПРИЯТИЯ\2024 ГОД\БОУЛИНГ\"/>
    </mc:Choice>
  </mc:AlternateContent>
  <bookViews>
    <workbookView xWindow="0" yWindow="0" windowWidth="28800" windowHeight="11835"/>
  </bookViews>
  <sheets>
    <sheet name="Отборочные весна 2024" sheetId="1" r:id="rId1"/>
    <sheet name="Полуфинал" sheetId="2" r:id="rId2"/>
    <sheet name="Финал" sheetId="3" r:id="rId3"/>
    <sheet name="Жеребьевка" sheetId="5" r:id="rId4"/>
  </sheets>
  <definedNames>
    <definedName name="_xlnm._FilterDatabase" localSheetId="0" hidden="1">'Отборочные весна 2024'!$L$65:$M$86</definedName>
    <definedName name="_xlnm._FilterDatabase" localSheetId="1" hidden="1">Полуфинал!$N$41:$O$53</definedName>
    <definedName name="_xlnm._FilterDatabase" localSheetId="2" hidden="1">Финал!$D$41:$E$47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T5" i="3"/>
  <c r="T31" i="2"/>
  <c r="T7" i="3"/>
  <c r="J6" i="2"/>
  <c r="J36" i="3"/>
  <c r="K36" i="3"/>
  <c r="J35" i="3"/>
  <c r="K35" i="3"/>
  <c r="J12" i="3"/>
  <c r="K12" i="3"/>
  <c r="T15" i="3"/>
  <c r="J13" i="3"/>
  <c r="K13" i="3"/>
  <c r="J37" i="3"/>
  <c r="K37" i="3"/>
  <c r="P7" i="3"/>
  <c r="P6" i="3"/>
  <c r="P5" i="3"/>
  <c r="T6" i="3"/>
  <c r="J34" i="3"/>
  <c r="K34" i="3"/>
  <c r="J33" i="3"/>
  <c r="K33" i="3"/>
  <c r="J6" i="3"/>
  <c r="K6" i="3"/>
  <c r="X5" i="1"/>
  <c r="X6" i="1"/>
  <c r="X7" i="1"/>
  <c r="X8" i="1"/>
  <c r="X9" i="1"/>
  <c r="X13" i="1"/>
  <c r="X14" i="1"/>
  <c r="X15" i="1"/>
  <c r="X16" i="1"/>
  <c r="X17" i="1"/>
  <c r="X22" i="1"/>
  <c r="X23" i="1"/>
  <c r="X24" i="1"/>
  <c r="X25" i="1"/>
  <c r="X26" i="1"/>
  <c r="X32" i="1"/>
  <c r="X33" i="1"/>
  <c r="X34" i="1"/>
  <c r="X35" i="1"/>
  <c r="X36" i="1"/>
  <c r="X43" i="1"/>
  <c r="X44" i="1"/>
  <c r="X45" i="1"/>
  <c r="X46" i="1"/>
  <c r="X47" i="1"/>
  <c r="X54" i="1"/>
  <c r="X55" i="1"/>
  <c r="X56" i="1"/>
  <c r="X57" i="1"/>
  <c r="X58" i="1"/>
  <c r="P54" i="1"/>
  <c r="P55" i="1"/>
  <c r="P56" i="1"/>
  <c r="P57" i="1"/>
  <c r="P58" i="1"/>
  <c r="P59" i="1"/>
  <c r="P60" i="1"/>
  <c r="P43" i="1"/>
  <c r="P44" i="1"/>
  <c r="P45" i="1"/>
  <c r="P46" i="1"/>
  <c r="P47" i="1"/>
  <c r="P48" i="1"/>
  <c r="P49" i="1"/>
  <c r="P50" i="1"/>
  <c r="P51" i="1"/>
  <c r="P52" i="1"/>
  <c r="P32" i="1"/>
  <c r="P33" i="1"/>
  <c r="P34" i="1"/>
  <c r="P35" i="1"/>
  <c r="P36" i="1"/>
  <c r="P37" i="1"/>
  <c r="P38" i="1"/>
  <c r="P39" i="1"/>
  <c r="P40" i="1"/>
  <c r="P41" i="1"/>
  <c r="P22" i="1"/>
  <c r="P23" i="1"/>
  <c r="P24" i="1"/>
  <c r="P25" i="1"/>
  <c r="P26" i="1"/>
  <c r="P27" i="1"/>
  <c r="P28" i="1"/>
  <c r="P29" i="1"/>
  <c r="P30" i="1"/>
  <c r="P13" i="1"/>
  <c r="P14" i="1"/>
  <c r="P15" i="1"/>
  <c r="P16" i="1"/>
  <c r="P17" i="1"/>
  <c r="P18" i="1"/>
  <c r="P19" i="1"/>
  <c r="P20" i="1"/>
  <c r="P5" i="1"/>
  <c r="P6" i="1"/>
  <c r="P7" i="1"/>
  <c r="P8" i="1"/>
  <c r="P9" i="1"/>
  <c r="P10" i="1"/>
  <c r="P11" i="1"/>
  <c r="H13" i="1"/>
  <c r="H14" i="1"/>
  <c r="H15" i="1"/>
  <c r="H16" i="1"/>
  <c r="H17" i="1"/>
  <c r="H18" i="1"/>
  <c r="H19" i="1"/>
  <c r="H20" i="1"/>
  <c r="H32" i="1"/>
  <c r="H33" i="1"/>
  <c r="H34" i="1"/>
  <c r="H35" i="1"/>
  <c r="H36" i="1"/>
  <c r="H37" i="1"/>
  <c r="H38" i="1"/>
  <c r="H39" i="1"/>
  <c r="H40" i="1"/>
  <c r="H41" i="1"/>
  <c r="H5" i="1"/>
  <c r="H6" i="1"/>
  <c r="H7" i="1"/>
  <c r="H8" i="1"/>
  <c r="H9" i="1"/>
  <c r="H10" i="1"/>
  <c r="H11" i="1"/>
  <c r="H54" i="1"/>
  <c r="H55" i="1"/>
  <c r="H56" i="1"/>
  <c r="H57" i="1"/>
  <c r="H58" i="1"/>
  <c r="H59" i="1"/>
  <c r="H60" i="1"/>
  <c r="H61" i="1"/>
  <c r="H43" i="1"/>
  <c r="H44" i="1"/>
  <c r="H45" i="1"/>
  <c r="H46" i="1"/>
  <c r="H47" i="1"/>
  <c r="H48" i="1"/>
  <c r="H49" i="1"/>
  <c r="H50" i="1"/>
  <c r="H51" i="1"/>
  <c r="H52" i="1"/>
  <c r="H22" i="1"/>
  <c r="H23" i="1"/>
  <c r="H24" i="1"/>
  <c r="H25" i="1"/>
  <c r="H26" i="1"/>
  <c r="H27" i="1"/>
  <c r="H28" i="1"/>
  <c r="H29" i="1"/>
  <c r="H30" i="1"/>
  <c r="AF27" i="1"/>
  <c r="AF28" i="1"/>
  <c r="AF29" i="1"/>
  <c r="AF30" i="1"/>
  <c r="AF15" i="1"/>
  <c r="AF16" i="1"/>
  <c r="AF17" i="1"/>
  <c r="AF18" i="1"/>
  <c r="AF19" i="1"/>
  <c r="AF20" i="1"/>
  <c r="X51" i="1"/>
  <c r="X52" i="1"/>
  <c r="X27" i="1"/>
  <c r="X28" i="1"/>
  <c r="X29" i="1"/>
  <c r="X30" i="1"/>
  <c r="X11" i="1"/>
  <c r="AF46" i="1"/>
  <c r="AF45" i="1"/>
  <c r="AF44" i="1"/>
  <c r="AF43" i="1"/>
  <c r="AF42" i="1"/>
  <c r="AF41" i="1"/>
  <c r="AF40" i="1"/>
  <c r="AF38" i="1"/>
  <c r="AF37" i="1"/>
  <c r="AF36" i="1"/>
  <c r="AF35" i="1"/>
  <c r="AF34" i="1"/>
  <c r="AF33" i="1"/>
  <c r="AF32" i="1"/>
  <c r="AF23" i="1"/>
  <c r="AF24" i="1"/>
  <c r="AF25" i="1"/>
  <c r="AF26" i="1"/>
  <c r="AF22" i="1"/>
  <c r="X61" i="1"/>
  <c r="X18" i="1"/>
  <c r="X59" i="1"/>
  <c r="X60" i="1"/>
  <c r="AF6" i="1"/>
  <c r="AF7" i="1"/>
  <c r="X48" i="1"/>
  <c r="X49" i="1"/>
  <c r="X50" i="1"/>
  <c r="X37" i="1"/>
  <c r="X38" i="1"/>
  <c r="X39" i="1"/>
  <c r="X40" i="1"/>
  <c r="X41" i="1"/>
  <c r="J19" i="3"/>
  <c r="J16" i="3"/>
  <c r="J17" i="3"/>
  <c r="J18" i="3"/>
  <c r="J15" i="3"/>
  <c r="J20" i="3"/>
  <c r="J4" i="3"/>
  <c r="J5" i="3"/>
  <c r="J3" i="3"/>
  <c r="J7" i="3"/>
  <c r="J8" i="3"/>
  <c r="J28" i="3"/>
  <c r="J29" i="3"/>
  <c r="J30" i="3"/>
  <c r="J31" i="3"/>
  <c r="J27" i="3"/>
  <c r="J32" i="3"/>
  <c r="J10" i="3"/>
  <c r="J9" i="3"/>
  <c r="J11" i="3"/>
  <c r="J14" i="3"/>
  <c r="J38" i="3"/>
  <c r="J25" i="3"/>
  <c r="J24" i="3"/>
  <c r="J23" i="3"/>
  <c r="J22" i="3"/>
  <c r="J21" i="3"/>
  <c r="J26" i="3"/>
  <c r="S37" i="2"/>
  <c r="S36" i="2"/>
  <c r="S35" i="2"/>
  <c r="S34" i="2"/>
  <c r="S33" i="2"/>
  <c r="S38" i="2"/>
  <c r="S31" i="2"/>
  <c r="S30" i="2"/>
  <c r="S29" i="2"/>
  <c r="S28" i="2"/>
  <c r="S27" i="2"/>
  <c r="S32" i="2"/>
  <c r="S25" i="2"/>
  <c r="S24" i="2"/>
  <c r="S23" i="2"/>
  <c r="S22" i="2"/>
  <c r="S21" i="2"/>
  <c r="S26" i="2"/>
  <c r="S19" i="2"/>
  <c r="S18" i="2"/>
  <c r="S17" i="2"/>
  <c r="S15" i="2"/>
  <c r="S16" i="2"/>
  <c r="S20" i="2"/>
  <c r="S13" i="2"/>
  <c r="S12" i="2"/>
  <c r="S11" i="2"/>
  <c r="S10" i="2"/>
  <c r="S9" i="2"/>
  <c r="S14" i="2"/>
  <c r="S7" i="2"/>
  <c r="S6" i="2"/>
  <c r="S5" i="2"/>
  <c r="S4" i="2"/>
  <c r="S3" i="2"/>
  <c r="S8" i="2"/>
  <c r="I37" i="2"/>
  <c r="I36" i="2"/>
  <c r="I35" i="2"/>
  <c r="I34" i="2"/>
  <c r="I33" i="2"/>
  <c r="I38" i="2"/>
  <c r="I31" i="2"/>
  <c r="I30" i="2"/>
  <c r="I29" i="2"/>
  <c r="I28" i="2"/>
  <c r="I27" i="2"/>
  <c r="I32" i="2"/>
  <c r="I25" i="2"/>
  <c r="I24" i="2"/>
  <c r="I23" i="2"/>
  <c r="I22" i="2"/>
  <c r="I21" i="2"/>
  <c r="I19" i="2"/>
  <c r="I18" i="2"/>
  <c r="I17" i="2"/>
  <c r="I16" i="2"/>
  <c r="I15" i="2"/>
  <c r="I20" i="2"/>
  <c r="I13" i="2"/>
  <c r="I12" i="2"/>
  <c r="I11" i="2"/>
  <c r="I9" i="2"/>
  <c r="I10" i="2"/>
  <c r="I14" i="2"/>
  <c r="I7" i="2"/>
  <c r="I6" i="2"/>
  <c r="I5" i="2"/>
  <c r="I4" i="2"/>
  <c r="I3" i="2"/>
  <c r="I8" i="2"/>
  <c r="I26" i="2"/>
  <c r="AF14" i="1"/>
  <c r="AF13" i="1"/>
  <c r="AF11" i="1"/>
  <c r="AF10" i="1"/>
  <c r="AF9" i="1"/>
  <c r="AF8" i="1"/>
  <c r="AF5" i="1"/>
  <c r="X19" i="1"/>
  <c r="X20" i="1"/>
  <c r="X10" i="1"/>
  <c r="AF12" i="1"/>
  <c r="H62" i="1"/>
  <c r="H12" i="1"/>
  <c r="H21" i="1"/>
  <c r="P21" i="1"/>
  <c r="X12" i="1"/>
  <c r="X31" i="1"/>
  <c r="P53" i="1"/>
  <c r="P31" i="1"/>
  <c r="H31" i="1"/>
  <c r="X53" i="1"/>
  <c r="AF31" i="1"/>
  <c r="AF21" i="1"/>
  <c r="P62" i="1"/>
  <c r="X62" i="1"/>
  <c r="P12" i="1"/>
  <c r="X21" i="1"/>
  <c r="X42" i="1"/>
  <c r="AF39" i="1"/>
  <c r="H53" i="1"/>
  <c r="P42" i="1"/>
  <c r="AF47" i="1"/>
  <c r="H42" i="1"/>
</calcChain>
</file>

<file path=xl/sharedStrings.xml><?xml version="1.0" encoding="utf-8"?>
<sst xmlns="http://schemas.openxmlformats.org/spreadsheetml/2006/main" count="639" uniqueCount="232">
  <si>
    <t>Дата</t>
  </si>
  <si>
    <t>Дорожка</t>
  </si>
  <si>
    <t>Управление имущества</t>
  </si>
  <si>
    <t>Суркова</t>
  </si>
  <si>
    <t>Игрок</t>
  </si>
  <si>
    <t>1 игра</t>
  </si>
  <si>
    <t>2 игра</t>
  </si>
  <si>
    <t>Сумма</t>
  </si>
  <si>
    <t>ИТОГО</t>
  </si>
  <si>
    <t>Женихова</t>
  </si>
  <si>
    <t>Захаров</t>
  </si>
  <si>
    <t>Тулина</t>
  </si>
  <si>
    <t>Демидов</t>
  </si>
  <si>
    <t>Гаврицков</t>
  </si>
  <si>
    <t>Лавро</t>
  </si>
  <si>
    <t>Бабина</t>
  </si>
  <si>
    <t>Петров</t>
  </si>
  <si>
    <t>Сидоров</t>
  </si>
  <si>
    <t>Болгов</t>
  </si>
  <si>
    <t>Суровцев</t>
  </si>
  <si>
    <t>Белов</t>
  </si>
  <si>
    <t>Управление по спорту</t>
  </si>
  <si>
    <t>Норильский городской Совет депутатов</t>
  </si>
  <si>
    <t>Корогод</t>
  </si>
  <si>
    <t>Морозова</t>
  </si>
  <si>
    <t>Папанцева</t>
  </si>
  <si>
    <t>Безъязыкова</t>
  </si>
  <si>
    <t>Управление обеспечения</t>
  </si>
  <si>
    <t>ФИНУ</t>
  </si>
  <si>
    <t>Лягин</t>
  </si>
  <si>
    <t>Панов</t>
  </si>
  <si>
    <t>Ногина</t>
  </si>
  <si>
    <t>Марьева</t>
  </si>
  <si>
    <t>Егорова</t>
  </si>
  <si>
    <t>Смородина</t>
  </si>
  <si>
    <t>Безбородова</t>
  </si>
  <si>
    <t>Вальтер</t>
  </si>
  <si>
    <t>Бородина</t>
  </si>
  <si>
    <t>Занина</t>
  </si>
  <si>
    <t>Вахонина</t>
  </si>
  <si>
    <t>Кайеркан</t>
  </si>
  <si>
    <t>Отдел опеки и попечительства</t>
  </si>
  <si>
    <t>МКУ Обеспечивающий комплекс образования</t>
  </si>
  <si>
    <t xml:space="preserve"> Управление жилого фонда</t>
  </si>
  <si>
    <t>Долголиков</t>
  </si>
  <si>
    <t>Управление экономики</t>
  </si>
  <si>
    <t>УЖКХ</t>
  </si>
  <si>
    <t>Норильскавтодор</t>
  </si>
  <si>
    <t>Барсукова</t>
  </si>
  <si>
    <t>Гомжина</t>
  </si>
  <si>
    <t>Адамова</t>
  </si>
  <si>
    <t>Шемрук</t>
  </si>
  <si>
    <t>Драга</t>
  </si>
  <si>
    <t>НГСД</t>
  </si>
  <si>
    <t>Спорт</t>
  </si>
  <si>
    <t>Опека</t>
  </si>
  <si>
    <t>МКУ Обеспеч образования</t>
  </si>
  <si>
    <t>Жилфонд</t>
  </si>
  <si>
    <t>Культура</t>
  </si>
  <si>
    <t>Комлева</t>
  </si>
  <si>
    <t>Яковлева</t>
  </si>
  <si>
    <t>Гарбарук</t>
  </si>
  <si>
    <t>Павлова</t>
  </si>
  <si>
    <t>Дмитриенко</t>
  </si>
  <si>
    <t>Верещагина</t>
  </si>
  <si>
    <t>Бочкарев</t>
  </si>
  <si>
    <t>Сапожников</t>
  </si>
  <si>
    <t>Пискунов</t>
  </si>
  <si>
    <t>Клявлин</t>
  </si>
  <si>
    <t>Жидаль</t>
  </si>
  <si>
    <t>Старостин</t>
  </si>
  <si>
    <t>СС</t>
  </si>
  <si>
    <t>Зеленский</t>
  </si>
  <si>
    <t>Бусов</t>
  </si>
  <si>
    <t>МКУ "СС"</t>
  </si>
  <si>
    <t>УМЗ</t>
  </si>
  <si>
    <t>Персонал</t>
  </si>
  <si>
    <t>Синеокова</t>
  </si>
  <si>
    <t>Чижова</t>
  </si>
  <si>
    <t>Рамазанова</t>
  </si>
  <si>
    <t>Ибраев</t>
  </si>
  <si>
    <t>Клюева</t>
  </si>
  <si>
    <t>Григорьева</t>
  </si>
  <si>
    <t>Соловьева</t>
  </si>
  <si>
    <t>Колчин</t>
  </si>
  <si>
    <t>Итоги полуфинала</t>
  </si>
  <si>
    <t>3 игра</t>
  </si>
  <si>
    <t>Довженко</t>
  </si>
  <si>
    <t>Итоги финала</t>
  </si>
  <si>
    <t>4 игра</t>
  </si>
  <si>
    <t>Балакшина</t>
  </si>
  <si>
    <t>Ерохина</t>
  </si>
  <si>
    <t>Каминский</t>
  </si>
  <si>
    <t>Седова</t>
  </si>
  <si>
    <t>Шабурин</t>
  </si>
  <si>
    <t>Савичева</t>
  </si>
  <si>
    <t>Гризман</t>
  </si>
  <si>
    <t>Маркиянов</t>
  </si>
  <si>
    <t>Антипова</t>
  </si>
  <si>
    <t>Кондрашов</t>
  </si>
  <si>
    <t>Кабак</t>
  </si>
  <si>
    <t>Куколева</t>
  </si>
  <si>
    <t>Коркина</t>
  </si>
  <si>
    <t>Соколова</t>
  </si>
  <si>
    <t>Аношкин</t>
  </si>
  <si>
    <t>Возиян</t>
  </si>
  <si>
    <t>Девяшин</t>
  </si>
  <si>
    <t>Быстрова</t>
  </si>
  <si>
    <t>Бакшеев</t>
  </si>
  <si>
    <t>Вакуленко</t>
  </si>
  <si>
    <t>Усманова</t>
  </si>
  <si>
    <t>Гордиенко</t>
  </si>
  <si>
    <t>Жицкая</t>
  </si>
  <si>
    <t>Зайцева</t>
  </si>
  <si>
    <t>Слезко</t>
  </si>
  <si>
    <t>Кологривая</t>
  </si>
  <si>
    <t>Эканем</t>
  </si>
  <si>
    <t>Ряполова</t>
  </si>
  <si>
    <t>Носкова</t>
  </si>
  <si>
    <t>Ситнтков</t>
  </si>
  <si>
    <t>Юдина</t>
  </si>
  <si>
    <t>Балдова</t>
  </si>
  <si>
    <t>Поцикайло</t>
  </si>
  <si>
    <t>Крутовская</t>
  </si>
  <si>
    <t>Дегтева</t>
  </si>
  <si>
    <t>Коротенко</t>
  </si>
  <si>
    <t>Киргинекова</t>
  </si>
  <si>
    <t>Резяпова</t>
  </si>
  <si>
    <t>Еськова</t>
  </si>
  <si>
    <t>Дзинвалюк</t>
  </si>
  <si>
    <t>Алеева</t>
  </si>
  <si>
    <t>Преображенская</t>
  </si>
  <si>
    <t>Мазитова</t>
  </si>
  <si>
    <t>Харчева</t>
  </si>
  <si>
    <t>Дегиль</t>
  </si>
  <si>
    <t>Игрунина</t>
  </si>
  <si>
    <t>Панслер</t>
  </si>
  <si>
    <t>Смирнова</t>
  </si>
  <si>
    <t>Згода</t>
  </si>
  <si>
    <t>ГО и ЧС</t>
  </si>
  <si>
    <t>Большаков</t>
  </si>
  <si>
    <t>Саенко</t>
  </si>
  <si>
    <t>Суфияров</t>
  </si>
  <si>
    <t>Безуглая</t>
  </si>
  <si>
    <t>Матвиенко</t>
  </si>
  <si>
    <t>Переверзев</t>
  </si>
  <si>
    <t>Муц</t>
  </si>
  <si>
    <t>Правопорядок</t>
  </si>
  <si>
    <t>Погребняк</t>
  </si>
  <si>
    <t>Ошуркова</t>
  </si>
  <si>
    <t>Мороз</t>
  </si>
  <si>
    <t>Анненкова</t>
  </si>
  <si>
    <t>Бойков</t>
  </si>
  <si>
    <t>Куприянова</t>
  </si>
  <si>
    <t>Экология</t>
  </si>
  <si>
    <t>Царев</t>
  </si>
  <si>
    <t>Воронцов</t>
  </si>
  <si>
    <t>Наумова</t>
  </si>
  <si>
    <t>Холод</t>
  </si>
  <si>
    <t>Лисагов</t>
  </si>
  <si>
    <t>УКР и С</t>
  </si>
  <si>
    <t>Харчев</t>
  </si>
  <si>
    <t>Жирнова</t>
  </si>
  <si>
    <t>Гладыш</t>
  </si>
  <si>
    <t>Кривко</t>
  </si>
  <si>
    <t>Головня</t>
  </si>
  <si>
    <t>Разумова</t>
  </si>
  <si>
    <t>Кругляк</t>
  </si>
  <si>
    <t>Стеклянников</t>
  </si>
  <si>
    <t>Фартушина</t>
  </si>
  <si>
    <t>ОКУК</t>
  </si>
  <si>
    <t>Майоров</t>
  </si>
  <si>
    <t>Калашников</t>
  </si>
  <si>
    <t>Гаврилина</t>
  </si>
  <si>
    <t>Виницкая</t>
  </si>
  <si>
    <t>Родькова</t>
  </si>
  <si>
    <t>Талнах</t>
  </si>
  <si>
    <t>Соколов</t>
  </si>
  <si>
    <t>Шутов</t>
  </si>
  <si>
    <t>Капустина</t>
  </si>
  <si>
    <t>Илларионова</t>
  </si>
  <si>
    <t>Кочергина</t>
  </si>
  <si>
    <t>УКРиС</t>
  </si>
  <si>
    <t>УДТИ</t>
  </si>
  <si>
    <t>19.04 (пятница)</t>
  </si>
  <si>
    <t>Число</t>
  </si>
  <si>
    <t>Команда</t>
  </si>
  <si>
    <t>26.04 (пятница)</t>
  </si>
  <si>
    <t>Отборочный</t>
  </si>
  <si>
    <t>25.04 (четверг)</t>
  </si>
  <si>
    <t>29.04 (понеделник)</t>
  </si>
  <si>
    <t>Экономика</t>
  </si>
  <si>
    <t>Управление по правопорядоку</t>
  </si>
  <si>
    <t>МКУ "ОКУК"</t>
  </si>
  <si>
    <t>Управление обеспечения деятельности</t>
  </si>
  <si>
    <t>МКУ "Обеспеч комплекс образования"</t>
  </si>
  <si>
    <t xml:space="preserve">Команда </t>
  </si>
  <si>
    <t>№</t>
  </si>
  <si>
    <t>19.04.2024 19-00</t>
  </si>
  <si>
    <t>25.04.2024 19-00</t>
  </si>
  <si>
    <t>26.04.2024 19-00</t>
  </si>
  <si>
    <t>29.04.2024 19-00</t>
  </si>
  <si>
    <t>Боровцова</t>
  </si>
  <si>
    <t>Назаров</t>
  </si>
  <si>
    <t>&gt;</t>
  </si>
  <si>
    <t xml:space="preserve"> Управление культуры</t>
  </si>
  <si>
    <t>Новиков</t>
  </si>
  <si>
    <t>Оболонская</t>
  </si>
  <si>
    <t>Янусова</t>
  </si>
  <si>
    <t>Хунтуа</t>
  </si>
  <si>
    <t>Мануленко</t>
  </si>
  <si>
    <t>ФИО</t>
  </si>
  <si>
    <t>Итог</t>
  </si>
  <si>
    <t>Средний</t>
  </si>
  <si>
    <t>Мужчины</t>
  </si>
  <si>
    <t>Женщины</t>
  </si>
  <si>
    <t>Плуфинал</t>
  </si>
  <si>
    <t>04.01 10-00 (Суббота)</t>
  </si>
  <si>
    <t>04.01 13-00 (Суббота)</t>
  </si>
  <si>
    <t>04.05.2024 10-00</t>
  </si>
  <si>
    <t>04.05.2024 13-00</t>
  </si>
  <si>
    <t>05.04.2024 10-00</t>
  </si>
  <si>
    <t>Служба спасения</t>
  </si>
  <si>
    <t>Автодор</t>
  </si>
  <si>
    <t>Колесников</t>
  </si>
  <si>
    <t>Носко</t>
  </si>
  <si>
    <t>Шитягина</t>
  </si>
  <si>
    <t>Стеклянникова</t>
  </si>
  <si>
    <t>Козлов</t>
  </si>
  <si>
    <t>Исангужина</t>
  </si>
  <si>
    <t>м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</si>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</sst>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99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5" xfId="0" applyFont="1" applyBorder="1"/>
    <xf numFmtId="0" fontId="0" fillId="0" borderId="5" xfId="0" applyBorder="1"/>
    <xf numFmtId="0" fontId="2" fillId="0" borderId="2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" fillId="0" borderId="3" xfId="0" applyFont="1" applyFill="1" applyBorder="1"/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9" xfId="0" applyBorder="1"/>
    <xf numFmtId="0" fontId="1" fillId="3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8" fillId="0" borderId="3" xfId="0" applyFont="1" applyFill="1" applyBorder="1"/>
    <xf numFmtId="0" fontId="1" fillId="0" borderId="4" xfId="0" applyFont="1" applyBorder="1"/>
    <xf numFmtId="0" fontId="7" fillId="0" borderId="1" xfId="0" applyFont="1" applyFill="1" applyBorder="1"/>
    <xf numFmtId="0" fontId="0" fillId="0" borderId="1" xfId="0" applyBorder="1"/>
    <xf numFmtId="0" fontId="3" fillId="4" borderId="5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5" borderId="1" xfId="0" applyFont="1" applyFill="1" applyBorder="1"/>
    <xf numFmtId="0" fontId="3" fillId="5" borderId="5" xfId="0" applyFont="1" applyFill="1" applyBorder="1" applyAlignment="1">
      <alignment horizontal="center" vertical="center" wrapText="1" shrinkToFit="1"/>
    </xf>
    <xf numFmtId="0" fontId="3" fillId="5" borderId="12" xfId="0" applyFont="1" applyFill="1" applyBorder="1" applyAlignment="1">
      <alignment horizontal="center" vertical="center" wrapText="1" shrinkToFit="1"/>
    </xf>
    <xf numFmtId="0" fontId="3" fillId="5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/>
    </xf>
    <xf numFmtId="14" fontId="2" fillId="0" borderId="0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 shrinkToFit="1"/>
    </xf>
    <xf numFmtId="0" fontId="6" fillId="0" borderId="0" xfId="0" applyFont="1" applyAlignment="1"/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G86"/>
  <sheetViews>
    <sheetView tabSelected="1" topLeftCell="D1" zoomScale="70" zoomScaleNormal="70" workbookViewId="0">
      <selection activeCell="AB32" sqref="AB32:AB39"/>
    </sheetView>
  </sheetViews>
  <sheetFormatPr defaultRowHeight="15" x14ac:dyDescent="0.25"/>
  <cols>
    <col min="2" max="2" width="14.28515625" bestFit="1" customWidth="1"/>
    <col min="3" max="3" width="11.7109375" bestFit="1" customWidth="1"/>
    <col min="4" max="4" width="24.85546875" customWidth="1"/>
    <col min="5" max="5" width="16.28515625" customWidth="1"/>
    <col min="10" max="10" width="14.28515625" bestFit="1" customWidth="1"/>
    <col min="12" max="12" width="20" customWidth="1"/>
    <col min="13" max="13" width="17.5703125" bestFit="1" customWidth="1"/>
    <col min="18" max="18" width="14.140625" customWidth="1"/>
    <col min="19" max="19" width="11.5703125" customWidth="1"/>
    <col min="20" max="20" width="19.85546875" customWidth="1"/>
    <col min="21" max="21" width="17" customWidth="1"/>
    <col min="26" max="26" width="15.7109375" customWidth="1"/>
    <col min="28" max="28" width="21" customWidth="1"/>
    <col min="29" max="29" width="16.140625" bestFit="1" customWidth="1"/>
    <col min="34" max="34" width="16.28515625" customWidth="1"/>
    <col min="36" max="36" width="12.42578125" customWidth="1"/>
    <col min="38" max="38" width="13.28515625" customWidth="1"/>
    <col min="40" max="40" width="13.28515625" customWidth="1"/>
  </cols>
  <sheetData>
    <row r="4" spans="2:33" ht="21" x14ac:dyDescent="0.3">
      <c r="B4" s="2" t="s">
        <v>0</v>
      </c>
      <c r="C4" s="2" t="s">
        <v>1</v>
      </c>
      <c r="D4" s="2"/>
      <c r="E4" s="2" t="s">
        <v>4</v>
      </c>
      <c r="F4" s="2" t="s">
        <v>5</v>
      </c>
      <c r="G4" s="2" t="s">
        <v>6</v>
      </c>
      <c r="H4" s="2" t="s">
        <v>7</v>
      </c>
      <c r="I4" s="1"/>
      <c r="J4" s="2" t="s">
        <v>0</v>
      </c>
      <c r="K4" s="2" t="s">
        <v>1</v>
      </c>
      <c r="L4" s="2"/>
      <c r="M4" s="2" t="s">
        <v>4</v>
      </c>
      <c r="N4" s="2" t="s">
        <v>5</v>
      </c>
      <c r="O4" s="2" t="s">
        <v>6</v>
      </c>
      <c r="P4" s="2" t="s">
        <v>7</v>
      </c>
      <c r="R4" s="2" t="s">
        <v>0</v>
      </c>
      <c r="S4" s="2" t="s">
        <v>1</v>
      </c>
      <c r="T4" s="2"/>
      <c r="U4" s="2" t="s">
        <v>4</v>
      </c>
      <c r="V4" s="2" t="s">
        <v>5</v>
      </c>
      <c r="W4" s="2" t="s">
        <v>6</v>
      </c>
      <c r="X4" s="2" t="s">
        <v>7</v>
      </c>
      <c r="Y4" s="99"/>
      <c r="Z4" s="2" t="s">
        <v>0</v>
      </c>
      <c r="AA4" s="2" t="s">
        <v>1</v>
      </c>
      <c r="AB4" s="2"/>
      <c r="AC4" s="2" t="s">
        <v>4</v>
      </c>
      <c r="AD4" s="2" t="s">
        <v>5</v>
      </c>
      <c r="AE4" s="2" t="s">
        <v>6</v>
      </c>
      <c r="AF4" s="2" t="s">
        <v>7</v>
      </c>
      <c r="AG4" s="99"/>
    </row>
    <row r="5" spans="2:33" ht="18.75" customHeight="1" x14ac:dyDescent="0.35">
      <c r="B5" s="64" t="s">
        <v>198</v>
      </c>
      <c r="C5" s="67">
        <v>1</v>
      </c>
      <c r="D5" s="65" t="s">
        <v>40</v>
      </c>
      <c r="E5" s="2" t="s">
        <v>15</v>
      </c>
      <c r="F5" s="4">
        <v>69</v>
      </c>
      <c r="G5" s="2">
        <v>79</v>
      </c>
      <c r="H5" s="2">
        <f>SUM(F5:G5)</f>
        <v>148</v>
      </c>
      <c r="I5" s="99" t="s">
        <v>231</v>
      </c>
      <c r="J5" s="68" t="s">
        <v>199</v>
      </c>
      <c r="K5" s="67">
        <v>1</v>
      </c>
      <c r="L5" s="65" t="s">
        <v>75</v>
      </c>
      <c r="M5" s="2" t="s">
        <v>206</v>
      </c>
      <c r="N5" s="2">
        <v>67</v>
      </c>
      <c r="O5" s="2">
        <v>68</v>
      </c>
      <c r="P5" s="2">
        <f>SUM(N5:O5)</f>
        <v>135</v>
      </c>
      <c r="Q5" s="100" t="s">
        <v>230</v>
      </c>
      <c r="R5" s="64" t="s">
        <v>200</v>
      </c>
      <c r="S5" s="67">
        <v>1</v>
      </c>
      <c r="T5" s="72" t="s">
        <v>154</v>
      </c>
      <c r="U5" s="2" t="s">
        <v>155</v>
      </c>
      <c r="V5" s="2">
        <v>116</v>
      </c>
      <c r="W5" s="2">
        <v>109</v>
      </c>
      <c r="X5" s="2">
        <f>SUM(V5:W5)</f>
        <v>225</v>
      </c>
      <c r="Y5" s="99" t="s">
        <v>230</v>
      </c>
      <c r="Z5" s="64" t="s">
        <v>201</v>
      </c>
      <c r="AA5" s="67">
        <v>1</v>
      </c>
      <c r="AB5" s="72" t="s">
        <v>27</v>
      </c>
      <c r="AC5" s="2" t="s">
        <v>36</v>
      </c>
      <c r="AD5" s="2">
        <v>99</v>
      </c>
      <c r="AE5" s="2">
        <v>122</v>
      </c>
      <c r="AF5" s="2">
        <f>SUM(AD5:AE5)</f>
        <v>221</v>
      </c>
      <c r="AG5" s="99" t="s">
        <v>230</v>
      </c>
    </row>
    <row r="6" spans="2:33" ht="21" x14ac:dyDescent="0.35">
      <c r="B6" s="64"/>
      <c r="C6" s="67"/>
      <c r="D6" s="65"/>
      <c r="E6" s="2" t="s">
        <v>96</v>
      </c>
      <c r="F6" s="4">
        <v>105</v>
      </c>
      <c r="G6" s="2">
        <v>99</v>
      </c>
      <c r="H6" s="2">
        <f t="shared" ref="H6:H11" si="0">SUM(F6:G6)</f>
        <v>204</v>
      </c>
      <c r="I6" s="99" t="s">
        <v>230</v>
      </c>
      <c r="J6" s="69"/>
      <c r="K6" s="67"/>
      <c r="L6" s="65"/>
      <c r="M6" s="2" t="s">
        <v>78</v>
      </c>
      <c r="N6" s="2">
        <v>77</v>
      </c>
      <c r="O6" s="2">
        <v>107</v>
      </c>
      <c r="P6" s="2">
        <f t="shared" ref="P6:P7" si="1">SUM(N6:O6)</f>
        <v>184</v>
      </c>
      <c r="Q6" s="100" t="s">
        <v>231</v>
      </c>
      <c r="R6" s="64"/>
      <c r="S6" s="67"/>
      <c r="T6" s="73"/>
      <c r="U6" s="2" t="s">
        <v>156</v>
      </c>
      <c r="V6" s="2">
        <v>85</v>
      </c>
      <c r="W6" s="2">
        <v>70</v>
      </c>
      <c r="X6" s="2">
        <f t="shared" ref="X6:X8" si="2">SUM(V6:W6)</f>
        <v>155</v>
      </c>
      <c r="Y6" s="99" t="s">
        <v>230</v>
      </c>
      <c r="Z6" s="64"/>
      <c r="AA6" s="67"/>
      <c r="AB6" s="73"/>
      <c r="AC6" s="2" t="s">
        <v>37</v>
      </c>
      <c r="AD6" s="2">
        <v>63</v>
      </c>
      <c r="AE6" s="2">
        <v>77</v>
      </c>
      <c r="AF6" s="2">
        <f t="shared" ref="AF6:AF7" si="3">SUM(AD6:AE6)</f>
        <v>140</v>
      </c>
      <c r="AG6" s="99" t="s">
        <v>231</v>
      </c>
    </row>
    <row r="7" spans="2:33" ht="21" x14ac:dyDescent="0.35">
      <c r="B7" s="64"/>
      <c r="C7" s="67"/>
      <c r="D7" s="65"/>
      <c r="E7" s="2" t="s">
        <v>44</v>
      </c>
      <c r="F7" s="4">
        <v>88</v>
      </c>
      <c r="G7" s="2">
        <v>110</v>
      </c>
      <c r="H7" s="2">
        <f t="shared" si="0"/>
        <v>198</v>
      </c>
      <c r="I7" s="99" t="s">
        <v>230</v>
      </c>
      <c r="J7" s="69"/>
      <c r="K7" s="67"/>
      <c r="L7" s="65"/>
      <c r="M7" s="2" t="s">
        <v>79</v>
      </c>
      <c r="N7" s="2">
        <v>86</v>
      </c>
      <c r="O7" s="2">
        <v>103</v>
      </c>
      <c r="P7" s="2">
        <f t="shared" si="1"/>
        <v>189</v>
      </c>
      <c r="Q7" s="100" t="s">
        <v>231</v>
      </c>
      <c r="R7" s="64"/>
      <c r="S7" s="67"/>
      <c r="T7" s="73"/>
      <c r="U7" s="2" t="s">
        <v>157</v>
      </c>
      <c r="V7" s="2">
        <v>48</v>
      </c>
      <c r="W7" s="2">
        <v>60</v>
      </c>
      <c r="X7" s="2">
        <f t="shared" si="2"/>
        <v>108</v>
      </c>
      <c r="Y7" s="99" t="s">
        <v>231</v>
      </c>
      <c r="Z7" s="64"/>
      <c r="AA7" s="67"/>
      <c r="AB7" s="73"/>
      <c r="AC7" s="2" t="s">
        <v>38</v>
      </c>
      <c r="AD7" s="2">
        <v>90</v>
      </c>
      <c r="AE7" s="2">
        <v>95</v>
      </c>
      <c r="AF7" s="2">
        <f t="shared" si="3"/>
        <v>185</v>
      </c>
      <c r="AG7" s="99" t="s">
        <v>231</v>
      </c>
    </row>
    <row r="8" spans="2:33" ht="21" x14ac:dyDescent="0.35">
      <c r="B8" s="64"/>
      <c r="C8" s="67"/>
      <c r="D8" s="65"/>
      <c r="E8" s="2" t="s">
        <v>14</v>
      </c>
      <c r="F8" s="2">
        <v>84</v>
      </c>
      <c r="G8" s="2">
        <v>88</v>
      </c>
      <c r="H8" s="2">
        <f t="shared" si="0"/>
        <v>172</v>
      </c>
      <c r="I8" s="99" t="s">
        <v>231</v>
      </c>
      <c r="J8" s="69"/>
      <c r="K8" s="67"/>
      <c r="L8" s="65"/>
      <c r="M8" s="2" t="s">
        <v>80</v>
      </c>
      <c r="N8" s="2">
        <v>121</v>
      </c>
      <c r="O8" s="2">
        <v>171</v>
      </c>
      <c r="P8" s="2">
        <f t="shared" ref="P8:P11" si="4">SUM(N8:O8)</f>
        <v>292</v>
      </c>
      <c r="Q8" s="100" t="s">
        <v>230</v>
      </c>
      <c r="R8" s="64"/>
      <c r="S8" s="67"/>
      <c r="T8" s="73"/>
      <c r="U8" s="2" t="s">
        <v>210</v>
      </c>
      <c r="V8" s="2">
        <v>84</v>
      </c>
      <c r="W8" s="2">
        <v>87</v>
      </c>
      <c r="X8" s="2">
        <f t="shared" si="2"/>
        <v>171</v>
      </c>
      <c r="Y8" s="99" t="s">
        <v>231</v>
      </c>
      <c r="Z8" s="64"/>
      <c r="AA8" s="67"/>
      <c r="AB8" s="73"/>
      <c r="AC8" s="2" t="s">
        <v>39</v>
      </c>
      <c r="AD8" s="2">
        <v>105</v>
      </c>
      <c r="AE8" s="2">
        <v>75</v>
      </c>
      <c r="AF8" s="2">
        <f t="shared" ref="AF8:AF11" si="5">SUM(AD8:AE8)</f>
        <v>180</v>
      </c>
      <c r="AG8" s="99" t="s">
        <v>231</v>
      </c>
    </row>
    <row r="9" spans="2:33" ht="21" x14ac:dyDescent="0.35">
      <c r="B9" s="64"/>
      <c r="C9" s="67"/>
      <c r="D9" s="65"/>
      <c r="E9" s="2" t="s">
        <v>97</v>
      </c>
      <c r="F9" s="2">
        <v>97</v>
      </c>
      <c r="G9" s="2">
        <v>91</v>
      </c>
      <c r="H9" s="2">
        <f t="shared" si="0"/>
        <v>188</v>
      </c>
      <c r="I9" s="99" t="s">
        <v>230</v>
      </c>
      <c r="J9" s="69"/>
      <c r="K9" s="67"/>
      <c r="L9" s="65"/>
      <c r="M9" s="2" t="s">
        <v>77</v>
      </c>
      <c r="N9" s="2">
        <v>83</v>
      </c>
      <c r="O9" s="2">
        <v>117</v>
      </c>
      <c r="P9" s="2">
        <f t="shared" si="4"/>
        <v>200</v>
      </c>
      <c r="Q9" s="100" t="s">
        <v>231</v>
      </c>
      <c r="R9" s="64"/>
      <c r="S9" s="67"/>
      <c r="T9" s="73"/>
      <c r="U9" s="2" t="s">
        <v>159</v>
      </c>
      <c r="V9" s="2">
        <v>54</v>
      </c>
      <c r="W9" s="2">
        <v>50</v>
      </c>
      <c r="X9" s="2">
        <f t="shared" ref="X9:X11" si="6">SUM(V9:W9)</f>
        <v>104</v>
      </c>
      <c r="Y9" s="99" t="s">
        <v>230</v>
      </c>
      <c r="Z9" s="64"/>
      <c r="AA9" s="67"/>
      <c r="AB9" s="73"/>
      <c r="AC9" s="2" t="s">
        <v>115</v>
      </c>
      <c r="AD9" s="2">
        <v>84</v>
      </c>
      <c r="AE9" s="2">
        <v>99</v>
      </c>
      <c r="AF9" s="2">
        <f t="shared" si="5"/>
        <v>183</v>
      </c>
      <c r="AG9" s="99" t="s">
        <v>231</v>
      </c>
    </row>
    <row r="10" spans="2:33" ht="21" hidden="1" x14ac:dyDescent="0.35">
      <c r="B10" s="64"/>
      <c r="C10" s="67"/>
      <c r="D10" s="65"/>
      <c r="E10" s="2" t="s">
        <v>98</v>
      </c>
      <c r="F10" s="2"/>
      <c r="G10" s="2"/>
      <c r="H10" s="2">
        <f t="shared" si="0"/>
        <v>0</v>
      </c>
      <c r="I10" s="99"/>
      <c r="J10" s="69"/>
      <c r="K10" s="67"/>
      <c r="L10" s="65"/>
      <c r="N10" s="2"/>
      <c r="O10" s="2"/>
      <c r="P10" s="2">
        <f t="shared" si="4"/>
        <v>0</v>
      </c>
      <c r="Q10" s="100"/>
      <c r="R10" s="64"/>
      <c r="S10" s="67"/>
      <c r="T10" s="73"/>
      <c r="V10" s="2"/>
      <c r="W10" s="2"/>
      <c r="X10" s="2">
        <f t="shared" si="6"/>
        <v>0</v>
      </c>
      <c r="Y10" s="99"/>
      <c r="Z10" s="64"/>
      <c r="AA10" s="67"/>
      <c r="AB10" s="73"/>
      <c r="AD10" s="2"/>
      <c r="AE10" s="2"/>
      <c r="AF10" s="2">
        <f t="shared" si="5"/>
        <v>0</v>
      </c>
      <c r="AG10" s="99"/>
    </row>
    <row r="11" spans="2:33" ht="21" hidden="1" x14ac:dyDescent="0.35">
      <c r="B11" s="64"/>
      <c r="C11" s="67"/>
      <c r="D11" s="65"/>
      <c r="F11" s="2"/>
      <c r="G11" s="2"/>
      <c r="H11" s="2">
        <f t="shared" si="0"/>
        <v>0</v>
      </c>
      <c r="I11" s="99"/>
      <c r="J11" s="69"/>
      <c r="K11" s="67"/>
      <c r="L11" s="65"/>
      <c r="M11" s="14" t="s">
        <v>114</v>
      </c>
      <c r="N11" s="2"/>
      <c r="O11" s="2"/>
      <c r="P11" s="2">
        <f t="shared" si="4"/>
        <v>0</v>
      </c>
      <c r="Q11" s="100"/>
      <c r="R11" s="64"/>
      <c r="S11" s="67"/>
      <c r="T11" s="73"/>
      <c r="U11" s="2" t="s">
        <v>158</v>
      </c>
      <c r="V11" s="2"/>
      <c r="W11" s="2"/>
      <c r="X11" s="2">
        <f t="shared" si="6"/>
        <v>0</v>
      </c>
      <c r="Y11" s="99"/>
      <c r="Z11" s="64"/>
      <c r="AA11" s="67"/>
      <c r="AB11" s="73"/>
      <c r="AD11" s="2"/>
      <c r="AE11" s="2"/>
      <c r="AF11" s="2">
        <f t="shared" si="5"/>
        <v>0</v>
      </c>
      <c r="AG11" s="99"/>
    </row>
    <row r="12" spans="2:33" ht="21" x14ac:dyDescent="0.35">
      <c r="B12" s="64"/>
      <c r="C12" s="67"/>
      <c r="D12" s="65"/>
      <c r="E12" s="71" t="s">
        <v>8</v>
      </c>
      <c r="F12" s="71"/>
      <c r="G12" s="71"/>
      <c r="H12" s="3">
        <f>SUM(H5:H11)</f>
        <v>910</v>
      </c>
      <c r="I12" s="99"/>
      <c r="J12" s="69"/>
      <c r="K12" s="67"/>
      <c r="L12" s="65"/>
      <c r="M12" s="71" t="s">
        <v>8</v>
      </c>
      <c r="N12" s="71"/>
      <c r="O12" s="71"/>
      <c r="P12" s="3">
        <f>SUM(P5:P11)</f>
        <v>1000</v>
      </c>
      <c r="Q12" s="100"/>
      <c r="R12" s="64"/>
      <c r="S12" s="67"/>
      <c r="T12" s="73"/>
      <c r="U12" s="71" t="s">
        <v>8</v>
      </c>
      <c r="V12" s="71"/>
      <c r="W12" s="71"/>
      <c r="X12" s="3">
        <f>SUM(X5:X11)</f>
        <v>763</v>
      </c>
      <c r="Y12" s="99"/>
      <c r="Z12" s="64"/>
      <c r="AA12" s="67"/>
      <c r="AB12" s="74"/>
      <c r="AC12" s="79" t="s">
        <v>8</v>
      </c>
      <c r="AD12" s="80"/>
      <c r="AE12" s="81"/>
      <c r="AF12" s="3">
        <f>SUM(AF5:AF11)</f>
        <v>909</v>
      </c>
      <c r="AG12" s="99"/>
    </row>
    <row r="13" spans="2:33" ht="18.75" customHeight="1" x14ac:dyDescent="0.35">
      <c r="B13" s="64"/>
      <c r="C13" s="67">
        <v>2</v>
      </c>
      <c r="D13" s="65" t="s">
        <v>160</v>
      </c>
      <c r="E13" s="2" t="s">
        <v>162</v>
      </c>
      <c r="F13" s="2">
        <v>114</v>
      </c>
      <c r="G13" s="2">
        <v>94</v>
      </c>
      <c r="H13" s="2">
        <f>SUM(F13:G13)</f>
        <v>208</v>
      </c>
      <c r="I13" s="99" t="s">
        <v>231</v>
      </c>
      <c r="J13" s="69"/>
      <c r="K13" s="67">
        <v>2</v>
      </c>
      <c r="L13" s="65" t="s">
        <v>45</v>
      </c>
      <c r="M13" s="2" t="s">
        <v>66</v>
      </c>
      <c r="N13" s="2">
        <v>113</v>
      </c>
      <c r="O13" s="2">
        <v>132</v>
      </c>
      <c r="P13" s="2">
        <f>SUM(N13:O13)</f>
        <v>245</v>
      </c>
      <c r="Q13" s="100" t="s">
        <v>230</v>
      </c>
      <c r="R13" s="64"/>
      <c r="S13" s="67">
        <v>2</v>
      </c>
      <c r="T13" s="72" t="s">
        <v>43</v>
      </c>
      <c r="U13" s="2" t="s">
        <v>10</v>
      </c>
      <c r="V13" s="2">
        <v>156</v>
      </c>
      <c r="W13" s="2">
        <v>147</v>
      </c>
      <c r="X13" s="2">
        <f>SUM(V13:W13)</f>
        <v>303</v>
      </c>
      <c r="Y13" s="99" t="s">
        <v>230</v>
      </c>
      <c r="Z13" s="64"/>
      <c r="AA13" s="67">
        <v>2</v>
      </c>
      <c r="AB13" s="72" t="s">
        <v>183</v>
      </c>
      <c r="AC13" s="2" t="s">
        <v>67</v>
      </c>
      <c r="AD13" s="2">
        <v>165</v>
      </c>
      <c r="AE13" s="2">
        <v>133</v>
      </c>
      <c r="AF13" s="2">
        <f>SUM(AD13:AE13)</f>
        <v>298</v>
      </c>
      <c r="AG13" s="99" t="s">
        <v>230</v>
      </c>
    </row>
    <row r="14" spans="2:33" ht="21" x14ac:dyDescent="0.35">
      <c r="B14" s="64"/>
      <c r="C14" s="67"/>
      <c r="D14" s="65"/>
      <c r="E14" s="2" t="s">
        <v>163</v>
      </c>
      <c r="F14" s="2">
        <v>87</v>
      </c>
      <c r="G14" s="2">
        <v>108</v>
      </c>
      <c r="H14" s="2">
        <f t="shared" ref="H14:H20" si="7">SUM(F14:G14)</f>
        <v>195</v>
      </c>
      <c r="I14" s="99" t="s">
        <v>231</v>
      </c>
      <c r="J14" s="69"/>
      <c r="K14" s="67"/>
      <c r="L14" s="65"/>
      <c r="M14" s="2" t="s">
        <v>25</v>
      </c>
      <c r="N14" s="2">
        <v>108</v>
      </c>
      <c r="O14" s="2">
        <v>133</v>
      </c>
      <c r="P14" s="2">
        <f t="shared" ref="P14:P20" si="8">SUM(N14:O14)</f>
        <v>241</v>
      </c>
      <c r="Q14" s="100" t="s">
        <v>231</v>
      </c>
      <c r="R14" s="64"/>
      <c r="S14" s="67"/>
      <c r="T14" s="73"/>
      <c r="U14" s="2" t="s">
        <v>12</v>
      </c>
      <c r="V14" s="2">
        <v>116</v>
      </c>
      <c r="W14" s="2">
        <v>153</v>
      </c>
      <c r="X14" s="2">
        <f t="shared" ref="X14:X20" si="9">SUM(V14:W14)</f>
        <v>269</v>
      </c>
      <c r="Y14" s="99" t="s">
        <v>230</v>
      </c>
      <c r="Z14" s="64"/>
      <c r="AA14" s="67"/>
      <c r="AB14" s="73"/>
      <c r="AC14" s="2" t="s">
        <v>68</v>
      </c>
      <c r="AD14" s="2">
        <v>132</v>
      </c>
      <c r="AE14" s="2">
        <v>135</v>
      </c>
      <c r="AF14" s="2">
        <f t="shared" ref="AF14:AF30" si="10">SUM(AD14:AE14)</f>
        <v>267</v>
      </c>
      <c r="AG14" s="99" t="s">
        <v>230</v>
      </c>
    </row>
    <row r="15" spans="2:33" ht="21" x14ac:dyDescent="0.35">
      <c r="B15" s="64"/>
      <c r="C15" s="67"/>
      <c r="D15" s="65"/>
      <c r="E15" s="2" t="s">
        <v>164</v>
      </c>
      <c r="F15" s="2">
        <v>78</v>
      </c>
      <c r="G15" s="2">
        <v>88</v>
      </c>
      <c r="H15" s="2">
        <f t="shared" si="7"/>
        <v>166</v>
      </c>
      <c r="I15" s="99" t="s">
        <v>231</v>
      </c>
      <c r="J15" s="69"/>
      <c r="K15" s="67"/>
      <c r="L15" s="65"/>
      <c r="M15" s="2" t="s">
        <v>24</v>
      </c>
      <c r="N15" s="2">
        <v>141</v>
      </c>
      <c r="O15" s="2">
        <v>107</v>
      </c>
      <c r="P15" s="2">
        <f t="shared" si="8"/>
        <v>248</v>
      </c>
      <c r="Q15" s="100" t="s">
        <v>231</v>
      </c>
      <c r="R15" s="64"/>
      <c r="S15" s="67"/>
      <c r="T15" s="73"/>
      <c r="U15" s="2" t="s">
        <v>11</v>
      </c>
      <c r="V15" s="2">
        <v>192</v>
      </c>
      <c r="W15" s="2">
        <v>151</v>
      </c>
      <c r="X15" s="2">
        <f t="shared" si="9"/>
        <v>343</v>
      </c>
      <c r="Y15" s="99" t="s">
        <v>231</v>
      </c>
      <c r="Z15" s="64"/>
      <c r="AA15" s="67"/>
      <c r="AB15" s="73"/>
      <c r="AC15" s="2" t="s">
        <v>167</v>
      </c>
      <c r="AD15" s="2">
        <v>86</v>
      </c>
      <c r="AE15" s="2">
        <v>64</v>
      </c>
      <c r="AF15" s="2">
        <f t="shared" si="10"/>
        <v>150</v>
      </c>
      <c r="AG15" s="99" t="s">
        <v>231</v>
      </c>
    </row>
    <row r="16" spans="2:33" ht="21" x14ac:dyDescent="0.35">
      <c r="B16" s="64"/>
      <c r="C16" s="67"/>
      <c r="D16" s="65"/>
      <c r="E16" s="2" t="s">
        <v>165</v>
      </c>
      <c r="F16" s="2">
        <v>80</v>
      </c>
      <c r="G16" s="2">
        <v>126</v>
      </c>
      <c r="H16" s="2">
        <f t="shared" si="7"/>
        <v>206</v>
      </c>
      <c r="I16" s="99" t="s">
        <v>230</v>
      </c>
      <c r="J16" s="69"/>
      <c r="K16" s="67"/>
      <c r="L16" s="65"/>
      <c r="M16" s="2" t="s">
        <v>19</v>
      </c>
      <c r="N16" s="2">
        <v>134</v>
      </c>
      <c r="O16" s="2">
        <v>188</v>
      </c>
      <c r="P16" s="2">
        <f t="shared" si="8"/>
        <v>322</v>
      </c>
      <c r="Q16" s="100" t="s">
        <v>230</v>
      </c>
      <c r="R16" s="64"/>
      <c r="S16" s="67"/>
      <c r="T16" s="73"/>
      <c r="U16" s="2" t="s">
        <v>13</v>
      </c>
      <c r="V16" s="2">
        <v>175</v>
      </c>
      <c r="W16" s="2">
        <v>174</v>
      </c>
      <c r="X16" s="2">
        <f t="shared" si="9"/>
        <v>349</v>
      </c>
      <c r="Y16" s="99" t="s">
        <v>230</v>
      </c>
      <c r="Z16" s="64"/>
      <c r="AA16" s="67"/>
      <c r="AB16" s="73"/>
      <c r="AC16" s="2" t="s">
        <v>70</v>
      </c>
      <c r="AD16" s="2">
        <v>143</v>
      </c>
      <c r="AE16" s="2">
        <v>135</v>
      </c>
      <c r="AF16" s="2">
        <f t="shared" si="10"/>
        <v>278</v>
      </c>
      <c r="AG16" s="99" t="s">
        <v>230</v>
      </c>
    </row>
    <row r="17" spans="2:33" ht="21" x14ac:dyDescent="0.35">
      <c r="B17" s="64"/>
      <c r="C17" s="67"/>
      <c r="D17" s="65"/>
      <c r="E17" s="2" t="s">
        <v>166</v>
      </c>
      <c r="F17" s="2">
        <v>98</v>
      </c>
      <c r="G17" s="2">
        <v>132</v>
      </c>
      <c r="H17" s="2">
        <f t="shared" si="7"/>
        <v>230</v>
      </c>
      <c r="I17" s="99" t="s">
        <v>231</v>
      </c>
      <c r="J17" s="69"/>
      <c r="K17" s="67"/>
      <c r="L17" s="65"/>
      <c r="M17" s="2" t="s">
        <v>87</v>
      </c>
      <c r="N17" s="2">
        <v>100</v>
      </c>
      <c r="O17" s="2">
        <v>89</v>
      </c>
      <c r="P17" s="2">
        <f t="shared" si="8"/>
        <v>189</v>
      </c>
      <c r="Q17" s="100" t="s">
        <v>231</v>
      </c>
      <c r="R17" s="64"/>
      <c r="S17" s="67"/>
      <c r="T17" s="73"/>
      <c r="U17" s="14" t="s">
        <v>111</v>
      </c>
      <c r="V17" s="2">
        <v>127</v>
      </c>
      <c r="W17" s="2">
        <v>76</v>
      </c>
      <c r="X17" s="2">
        <f t="shared" si="9"/>
        <v>203</v>
      </c>
      <c r="Y17" s="99" t="s">
        <v>231</v>
      </c>
      <c r="Z17" s="64"/>
      <c r="AA17" s="67"/>
      <c r="AB17" s="73"/>
      <c r="AC17" s="2" t="s">
        <v>69</v>
      </c>
      <c r="AD17" s="2">
        <v>142</v>
      </c>
      <c r="AE17" s="2">
        <v>126</v>
      </c>
      <c r="AF17" s="2">
        <f t="shared" si="10"/>
        <v>268</v>
      </c>
      <c r="AG17" s="99" t="s">
        <v>231</v>
      </c>
    </row>
    <row r="18" spans="2:33" ht="21" hidden="1" x14ac:dyDescent="0.35">
      <c r="B18" s="64"/>
      <c r="C18" s="67"/>
      <c r="D18" s="65"/>
      <c r="E18" s="2" t="s">
        <v>161</v>
      </c>
      <c r="F18" s="2"/>
      <c r="G18" s="2"/>
      <c r="H18" s="2">
        <f t="shared" si="7"/>
        <v>0</v>
      </c>
      <c r="I18" s="99"/>
      <c r="J18" s="69"/>
      <c r="K18" s="67"/>
      <c r="L18" s="65"/>
      <c r="M18" s="2" t="s">
        <v>127</v>
      </c>
      <c r="O18" s="2"/>
      <c r="P18" s="2">
        <f t="shared" si="8"/>
        <v>0</v>
      </c>
      <c r="Q18" s="100"/>
      <c r="R18" s="64"/>
      <c r="S18" s="67"/>
      <c r="T18" s="73"/>
      <c r="U18" s="14" t="s">
        <v>19</v>
      </c>
      <c r="V18" s="2"/>
      <c r="W18" s="2"/>
      <c r="X18" s="2">
        <f t="shared" si="9"/>
        <v>0</v>
      </c>
      <c r="Y18" s="99"/>
      <c r="Z18" s="64"/>
      <c r="AA18" s="67"/>
      <c r="AB18" s="73"/>
      <c r="AC18" s="30" t="s">
        <v>168</v>
      </c>
      <c r="AD18" s="2"/>
      <c r="AE18" s="2"/>
      <c r="AF18" s="2">
        <f t="shared" si="10"/>
        <v>0</v>
      </c>
      <c r="AG18" s="99"/>
    </row>
    <row r="19" spans="2:33" ht="21" hidden="1" x14ac:dyDescent="0.35">
      <c r="B19" s="64"/>
      <c r="C19" s="67"/>
      <c r="D19" s="65"/>
      <c r="F19" s="2"/>
      <c r="G19" s="2"/>
      <c r="H19" s="2">
        <f t="shared" si="7"/>
        <v>0</v>
      </c>
      <c r="I19" s="99"/>
      <c r="J19" s="69"/>
      <c r="K19" s="67"/>
      <c r="L19" s="65"/>
      <c r="N19" s="2"/>
      <c r="O19" s="2"/>
      <c r="P19" s="2">
        <f>SUM(N19:O19)</f>
        <v>0</v>
      </c>
      <c r="Q19" s="100"/>
      <c r="R19" s="64"/>
      <c r="S19" s="67"/>
      <c r="T19" s="73"/>
      <c r="U19" s="2" t="s">
        <v>110</v>
      </c>
      <c r="V19" s="2"/>
      <c r="W19" s="2"/>
      <c r="X19" s="2">
        <f t="shared" si="9"/>
        <v>0</v>
      </c>
      <c r="Y19" s="99"/>
      <c r="Z19" s="64"/>
      <c r="AA19" s="67"/>
      <c r="AB19" s="73"/>
      <c r="AC19" s="25" t="s">
        <v>169</v>
      </c>
      <c r="AD19" s="2"/>
      <c r="AE19" s="2"/>
      <c r="AF19" s="2">
        <f t="shared" si="10"/>
        <v>0</v>
      </c>
      <c r="AG19" s="99"/>
    </row>
    <row r="20" spans="2:33" ht="21" hidden="1" x14ac:dyDescent="0.35">
      <c r="B20" s="64"/>
      <c r="C20" s="67"/>
      <c r="D20" s="65"/>
      <c r="E20" s="2"/>
      <c r="F20" s="2"/>
      <c r="G20" s="2"/>
      <c r="H20" s="2">
        <f t="shared" si="7"/>
        <v>0</v>
      </c>
      <c r="I20" s="99"/>
      <c r="J20" s="69"/>
      <c r="K20" s="67"/>
      <c r="L20" s="65"/>
      <c r="N20" s="2"/>
      <c r="O20" s="2"/>
      <c r="P20" s="2">
        <f t="shared" si="8"/>
        <v>0</v>
      </c>
      <c r="Q20" s="100"/>
      <c r="R20" s="64"/>
      <c r="S20" s="67"/>
      <c r="T20" s="73"/>
      <c r="V20" s="2"/>
      <c r="W20" s="2"/>
      <c r="X20" s="2">
        <f t="shared" si="9"/>
        <v>0</v>
      </c>
      <c r="Y20" s="99"/>
      <c r="Z20" s="64"/>
      <c r="AA20" s="67"/>
      <c r="AB20" s="73"/>
      <c r="AD20" s="2"/>
      <c r="AE20" s="2"/>
      <c r="AF20" s="2">
        <f t="shared" si="10"/>
        <v>0</v>
      </c>
      <c r="AG20" s="99"/>
    </row>
    <row r="21" spans="2:33" ht="21" x14ac:dyDescent="0.35">
      <c r="B21" s="64"/>
      <c r="C21" s="67"/>
      <c r="D21" s="65"/>
      <c r="E21" s="71" t="s">
        <v>8</v>
      </c>
      <c r="F21" s="71"/>
      <c r="G21" s="71"/>
      <c r="H21" s="3">
        <f>SUM(H13:H20)</f>
        <v>1005</v>
      </c>
      <c r="I21" s="99"/>
      <c r="J21" s="69"/>
      <c r="K21" s="67"/>
      <c r="L21" s="65"/>
      <c r="M21" s="71" t="s">
        <v>8</v>
      </c>
      <c r="N21" s="71"/>
      <c r="O21" s="71"/>
      <c r="P21" s="3">
        <f>SUM(P13:P20)</f>
        <v>1245</v>
      </c>
      <c r="Q21" s="100"/>
      <c r="R21" s="64"/>
      <c r="S21" s="67"/>
      <c r="T21" s="74"/>
      <c r="U21" s="71" t="s">
        <v>8</v>
      </c>
      <c r="V21" s="71"/>
      <c r="W21" s="71"/>
      <c r="X21" s="3">
        <f>SUM(X13:X20)</f>
        <v>1467</v>
      </c>
      <c r="Y21" s="99"/>
      <c r="Z21" s="64"/>
      <c r="AA21" s="67"/>
      <c r="AB21" s="74"/>
      <c r="AC21" s="79" t="s">
        <v>8</v>
      </c>
      <c r="AD21" s="80"/>
      <c r="AE21" s="81"/>
      <c r="AF21" s="3">
        <f>SUM(AF13:AF20)</f>
        <v>1261</v>
      </c>
      <c r="AG21" s="99"/>
    </row>
    <row r="22" spans="2:33" ht="18.75" customHeight="1" x14ac:dyDescent="0.35">
      <c r="B22" s="64"/>
      <c r="C22" s="67">
        <v>3</v>
      </c>
      <c r="D22" s="65" t="s">
        <v>28</v>
      </c>
      <c r="E22" s="2" t="s">
        <v>32</v>
      </c>
      <c r="F22" s="2">
        <v>114</v>
      </c>
      <c r="G22" s="2">
        <v>133</v>
      </c>
      <c r="H22" s="2">
        <f>SUM(F22:G22)</f>
        <v>247</v>
      </c>
      <c r="I22" s="99" t="s">
        <v>231</v>
      </c>
      <c r="J22" s="69"/>
      <c r="K22" s="67">
        <v>3</v>
      </c>
      <c r="L22" s="65" t="s">
        <v>46</v>
      </c>
      <c r="M22" s="2" t="s">
        <v>61</v>
      </c>
      <c r="N22" s="2">
        <v>103</v>
      </c>
      <c r="O22" s="2">
        <v>132</v>
      </c>
      <c r="P22" s="2">
        <f>SUM(N22:O22)</f>
        <v>235</v>
      </c>
      <c r="Q22" s="100" t="s">
        <v>230</v>
      </c>
      <c r="R22" s="64"/>
      <c r="S22" s="67">
        <v>3</v>
      </c>
      <c r="T22" s="65" t="s">
        <v>41</v>
      </c>
      <c r="U22" s="2" t="s">
        <v>48</v>
      </c>
      <c r="V22" s="2">
        <v>78</v>
      </c>
      <c r="W22" s="2">
        <v>88</v>
      </c>
      <c r="X22" s="2">
        <f>SUM(V22:W22)</f>
        <v>166</v>
      </c>
      <c r="Y22" s="99" t="s">
        <v>231</v>
      </c>
      <c r="Z22" s="64"/>
      <c r="AA22" s="67">
        <v>3</v>
      </c>
      <c r="AB22" s="72" t="s">
        <v>205</v>
      </c>
      <c r="AC22" s="2" t="s">
        <v>51</v>
      </c>
      <c r="AD22" s="2">
        <v>68</v>
      </c>
      <c r="AE22" s="2">
        <v>93</v>
      </c>
      <c r="AF22" s="2">
        <f t="shared" si="10"/>
        <v>161</v>
      </c>
      <c r="AG22" s="101" t="s">
        <v>231</v>
      </c>
    </row>
    <row r="23" spans="2:33" ht="21" x14ac:dyDescent="0.35">
      <c r="B23" s="64"/>
      <c r="C23" s="67"/>
      <c r="D23" s="65"/>
      <c r="E23" s="2" t="s">
        <v>33</v>
      </c>
      <c r="F23" s="2">
        <v>120</v>
      </c>
      <c r="G23" s="2">
        <v>111</v>
      </c>
      <c r="H23" s="2">
        <f t="shared" ref="H23:H30" si="11">SUM(F23:G23)</f>
        <v>231</v>
      </c>
      <c r="I23" s="99" t="s">
        <v>231</v>
      </c>
      <c r="J23" s="69"/>
      <c r="K23" s="67"/>
      <c r="L23" s="65"/>
      <c r="M23" s="2" t="s">
        <v>64</v>
      </c>
      <c r="N23" s="2">
        <v>76</v>
      </c>
      <c r="O23" s="2">
        <v>90</v>
      </c>
      <c r="P23" s="2">
        <f t="shared" ref="P23:P30" si="12">SUM(N23:O23)</f>
        <v>166</v>
      </c>
      <c r="Q23" s="100" t="s">
        <v>231</v>
      </c>
      <c r="R23" s="64"/>
      <c r="S23" s="67"/>
      <c r="T23" s="65"/>
      <c r="U23" s="14" t="s">
        <v>134</v>
      </c>
      <c r="V23" s="2">
        <v>61</v>
      </c>
      <c r="W23" s="2">
        <v>128</v>
      </c>
      <c r="X23" s="2">
        <f t="shared" ref="X23:X30" si="13">SUM(V23:W23)</f>
        <v>189</v>
      </c>
      <c r="Y23" s="99" t="s">
        <v>231</v>
      </c>
      <c r="Z23" s="64"/>
      <c r="AA23" s="67"/>
      <c r="AB23" s="73"/>
      <c r="AC23" s="2" t="s">
        <v>116</v>
      </c>
      <c r="AD23" s="2">
        <v>72</v>
      </c>
      <c r="AE23" s="2">
        <v>52</v>
      </c>
      <c r="AF23" s="2">
        <f t="shared" si="10"/>
        <v>124</v>
      </c>
      <c r="AG23" s="101" t="s">
        <v>231</v>
      </c>
    </row>
    <row r="24" spans="2:33" ht="21" x14ac:dyDescent="0.35">
      <c r="B24" s="64"/>
      <c r="C24" s="67"/>
      <c r="D24" s="65"/>
      <c r="E24" s="14" t="s">
        <v>128</v>
      </c>
      <c r="F24" s="2">
        <v>100</v>
      </c>
      <c r="G24" s="2">
        <v>94</v>
      </c>
      <c r="H24" s="2">
        <f t="shared" si="11"/>
        <v>194</v>
      </c>
      <c r="I24" s="99" t="s">
        <v>231</v>
      </c>
      <c r="J24" s="69"/>
      <c r="K24" s="67"/>
      <c r="L24" s="65"/>
      <c r="M24" s="2" t="s">
        <v>63</v>
      </c>
      <c r="N24" s="2">
        <v>103</v>
      </c>
      <c r="O24" s="2">
        <v>85</v>
      </c>
      <c r="P24" s="2">
        <f t="shared" si="12"/>
        <v>188</v>
      </c>
      <c r="Q24" s="100" t="s">
        <v>230</v>
      </c>
      <c r="R24" s="64"/>
      <c r="S24" s="67"/>
      <c r="T24" s="65"/>
      <c r="U24" s="2" t="s">
        <v>135</v>
      </c>
      <c r="V24" s="2">
        <v>81</v>
      </c>
      <c r="W24" s="2">
        <v>93</v>
      </c>
      <c r="X24" s="2">
        <f t="shared" si="13"/>
        <v>174</v>
      </c>
      <c r="Y24" s="99" t="s">
        <v>231</v>
      </c>
      <c r="Z24" s="64"/>
      <c r="AA24" s="67"/>
      <c r="AB24" s="73"/>
      <c r="AC24" s="2" t="s">
        <v>52</v>
      </c>
      <c r="AD24" s="2">
        <v>69</v>
      </c>
      <c r="AE24" s="2">
        <v>81</v>
      </c>
      <c r="AF24" s="2">
        <f t="shared" si="10"/>
        <v>150</v>
      </c>
      <c r="AG24" s="101" t="s">
        <v>231</v>
      </c>
    </row>
    <row r="25" spans="2:33" ht="21" x14ac:dyDescent="0.35">
      <c r="B25" s="64"/>
      <c r="C25" s="67"/>
      <c r="D25" s="65"/>
      <c r="E25" s="2" t="s">
        <v>34</v>
      </c>
      <c r="F25" s="2">
        <v>112</v>
      </c>
      <c r="G25" s="2">
        <v>91</v>
      </c>
      <c r="H25" s="2">
        <f t="shared" si="11"/>
        <v>203</v>
      </c>
      <c r="I25" s="99" t="s">
        <v>231</v>
      </c>
      <c r="J25" s="69"/>
      <c r="K25" s="67"/>
      <c r="L25" s="65"/>
      <c r="M25" s="2" t="s">
        <v>62</v>
      </c>
      <c r="N25" s="2">
        <v>101</v>
      </c>
      <c r="O25" s="2">
        <v>98</v>
      </c>
      <c r="P25" s="2">
        <f t="shared" si="12"/>
        <v>199</v>
      </c>
      <c r="Q25" s="100" t="s">
        <v>231</v>
      </c>
      <c r="R25" s="64"/>
      <c r="S25" s="67"/>
      <c r="T25" s="65"/>
      <c r="U25" s="2" t="s">
        <v>136</v>
      </c>
      <c r="V25" s="2">
        <v>56</v>
      </c>
      <c r="W25" s="2">
        <v>62</v>
      </c>
      <c r="X25" s="2">
        <f t="shared" si="13"/>
        <v>118</v>
      </c>
      <c r="Y25" s="99" t="s">
        <v>231</v>
      </c>
      <c r="Z25" s="64"/>
      <c r="AA25" s="67"/>
      <c r="AB25" s="73"/>
      <c r="AC25" s="2" t="s">
        <v>117</v>
      </c>
      <c r="AD25" s="2">
        <v>51</v>
      </c>
      <c r="AE25" s="2">
        <v>81</v>
      </c>
      <c r="AF25" s="2">
        <f t="shared" si="10"/>
        <v>132</v>
      </c>
      <c r="AG25" s="101" t="s">
        <v>231</v>
      </c>
    </row>
    <row r="26" spans="2:33" ht="21" x14ac:dyDescent="0.35">
      <c r="B26" s="64"/>
      <c r="C26" s="67"/>
      <c r="D26" s="65"/>
      <c r="E26" s="2" t="s">
        <v>35</v>
      </c>
      <c r="F26" s="2">
        <v>91</v>
      </c>
      <c r="G26" s="2">
        <v>103</v>
      </c>
      <c r="H26" s="2">
        <f t="shared" si="11"/>
        <v>194</v>
      </c>
      <c r="I26" s="99" t="s">
        <v>231</v>
      </c>
      <c r="J26" s="69"/>
      <c r="K26" s="67"/>
      <c r="L26" s="65"/>
      <c r="M26" s="2" t="s">
        <v>207</v>
      </c>
      <c r="N26" s="2">
        <v>104</v>
      </c>
      <c r="O26" s="2">
        <v>107</v>
      </c>
      <c r="P26" s="2">
        <f t="shared" si="12"/>
        <v>211</v>
      </c>
      <c r="Q26" s="100" t="s">
        <v>231</v>
      </c>
      <c r="R26" s="64"/>
      <c r="S26" s="67"/>
      <c r="T26" s="65"/>
      <c r="U26" s="2" t="s">
        <v>137</v>
      </c>
      <c r="V26" s="2">
        <v>82</v>
      </c>
      <c r="W26" s="2">
        <v>64</v>
      </c>
      <c r="X26" s="2">
        <f t="shared" si="13"/>
        <v>146</v>
      </c>
      <c r="Y26" s="99" t="s">
        <v>231</v>
      </c>
      <c r="Z26" s="64"/>
      <c r="AA26" s="67"/>
      <c r="AB26" s="73"/>
      <c r="AC26" s="2" t="s">
        <v>118</v>
      </c>
      <c r="AD26" s="2">
        <v>52</v>
      </c>
      <c r="AE26" s="2">
        <v>51</v>
      </c>
      <c r="AF26" s="2">
        <f t="shared" si="10"/>
        <v>103</v>
      </c>
      <c r="AG26" s="101" t="s">
        <v>231</v>
      </c>
    </row>
    <row r="27" spans="2:33" ht="21" hidden="1" x14ac:dyDescent="0.35">
      <c r="B27" s="64"/>
      <c r="C27" s="67"/>
      <c r="D27" s="65"/>
      <c r="E27" s="2" t="s">
        <v>129</v>
      </c>
      <c r="F27" s="2"/>
      <c r="G27" s="2"/>
      <c r="H27" s="2">
        <f t="shared" si="11"/>
        <v>0</v>
      </c>
      <c r="I27" s="99"/>
      <c r="J27" s="69"/>
      <c r="K27" s="67"/>
      <c r="L27" s="65"/>
      <c r="M27" s="27"/>
      <c r="N27" s="2"/>
      <c r="O27" s="2"/>
      <c r="P27" s="2">
        <f t="shared" si="12"/>
        <v>0</v>
      </c>
      <c r="Q27" s="100"/>
      <c r="R27" s="64"/>
      <c r="S27" s="67"/>
      <c r="T27" s="65"/>
      <c r="U27" s="2" t="s">
        <v>138</v>
      </c>
      <c r="V27" s="2"/>
      <c r="W27" s="2"/>
      <c r="X27" s="2">
        <f t="shared" si="13"/>
        <v>0</v>
      </c>
      <c r="Y27" s="99"/>
      <c r="Z27" s="64"/>
      <c r="AA27" s="67"/>
      <c r="AB27" s="73"/>
      <c r="AD27" s="2"/>
      <c r="AE27" s="2"/>
      <c r="AF27" s="2">
        <f t="shared" si="10"/>
        <v>0</v>
      </c>
      <c r="AG27" s="101"/>
    </row>
    <row r="28" spans="2:33" ht="21" hidden="1" x14ac:dyDescent="0.35">
      <c r="B28" s="64"/>
      <c r="C28" s="67"/>
      <c r="D28" s="65"/>
      <c r="E28" s="2" t="s">
        <v>130</v>
      </c>
      <c r="F28" s="2"/>
      <c r="G28" s="2"/>
      <c r="H28" s="2">
        <f t="shared" si="11"/>
        <v>0</v>
      </c>
      <c r="I28" s="99"/>
      <c r="J28" s="69"/>
      <c r="K28" s="67"/>
      <c r="L28" s="65"/>
      <c r="M28" s="27"/>
      <c r="N28" s="2"/>
      <c r="O28" s="2"/>
      <c r="P28" s="2">
        <f t="shared" si="12"/>
        <v>0</v>
      </c>
      <c r="Q28" s="100"/>
      <c r="R28" s="64"/>
      <c r="S28" s="67"/>
      <c r="T28" s="65"/>
      <c r="U28" s="2"/>
      <c r="V28" s="2"/>
      <c r="W28" s="2"/>
      <c r="X28" s="2">
        <f t="shared" si="13"/>
        <v>0</v>
      </c>
      <c r="Y28" s="99"/>
      <c r="Z28" s="64"/>
      <c r="AA28" s="67"/>
      <c r="AB28" s="73"/>
      <c r="AD28" s="2"/>
      <c r="AE28" s="2"/>
      <c r="AF28" s="2">
        <f t="shared" si="10"/>
        <v>0</v>
      </c>
      <c r="AG28" s="101"/>
    </row>
    <row r="29" spans="2:33" ht="21" hidden="1" x14ac:dyDescent="0.35">
      <c r="B29" s="64"/>
      <c r="C29" s="67"/>
      <c r="D29" s="65"/>
      <c r="F29" s="2"/>
      <c r="G29" s="2"/>
      <c r="H29" s="2">
        <f t="shared" si="11"/>
        <v>0</v>
      </c>
      <c r="I29" s="99"/>
      <c r="J29" s="69"/>
      <c r="K29" s="67"/>
      <c r="L29" s="65"/>
      <c r="N29" s="2"/>
      <c r="O29" s="2"/>
      <c r="P29" s="2">
        <f t="shared" si="12"/>
        <v>0</v>
      </c>
      <c r="Q29" s="100"/>
      <c r="R29" s="64"/>
      <c r="S29" s="67"/>
      <c r="T29" s="65"/>
      <c r="V29" s="2"/>
      <c r="W29" s="2"/>
      <c r="X29" s="2">
        <f t="shared" si="13"/>
        <v>0</v>
      </c>
      <c r="Y29" s="99"/>
      <c r="Z29" s="64"/>
      <c r="AA29" s="67"/>
      <c r="AB29" s="73"/>
      <c r="AD29" s="31"/>
      <c r="AE29" s="31"/>
      <c r="AF29" s="2">
        <f t="shared" si="10"/>
        <v>0</v>
      </c>
      <c r="AG29" s="101"/>
    </row>
    <row r="30" spans="2:33" ht="21" hidden="1" x14ac:dyDescent="0.35">
      <c r="B30" s="64"/>
      <c r="C30" s="67"/>
      <c r="D30" s="65"/>
      <c r="F30" s="2"/>
      <c r="G30" s="2"/>
      <c r="H30" s="2">
        <f t="shared" si="11"/>
        <v>0</v>
      </c>
      <c r="I30" s="99"/>
      <c r="J30" s="69"/>
      <c r="K30" s="67"/>
      <c r="L30" s="65"/>
      <c r="N30" s="2"/>
      <c r="O30" s="2"/>
      <c r="P30" s="2">
        <f t="shared" si="12"/>
        <v>0</v>
      </c>
      <c r="Q30" s="100"/>
      <c r="R30" s="64"/>
      <c r="S30" s="67"/>
      <c r="T30" s="65"/>
      <c r="U30" s="2"/>
      <c r="V30" s="2"/>
      <c r="W30" s="2"/>
      <c r="X30" s="2">
        <f t="shared" si="13"/>
        <v>0</v>
      </c>
      <c r="Y30" s="99"/>
      <c r="Z30" s="64"/>
      <c r="AA30" s="67"/>
      <c r="AB30" s="73"/>
      <c r="AD30" s="31"/>
      <c r="AE30" s="31"/>
      <c r="AF30" s="2">
        <f t="shared" si="10"/>
        <v>0</v>
      </c>
      <c r="AG30" s="99"/>
    </row>
    <row r="31" spans="2:33" ht="21" x14ac:dyDescent="0.35">
      <c r="B31" s="64"/>
      <c r="C31" s="67"/>
      <c r="D31" s="65"/>
      <c r="E31" s="71" t="s">
        <v>8</v>
      </c>
      <c r="F31" s="71"/>
      <c r="G31" s="71"/>
      <c r="H31" s="3">
        <f>SUM(H22:H30)</f>
        <v>1069</v>
      </c>
      <c r="I31" s="99"/>
      <c r="J31" s="69"/>
      <c r="K31" s="67"/>
      <c r="L31" s="65"/>
      <c r="M31" s="71" t="s">
        <v>8</v>
      </c>
      <c r="N31" s="71"/>
      <c r="O31" s="71"/>
      <c r="P31" s="3">
        <f>SUM(P22:P30)</f>
        <v>999</v>
      </c>
      <c r="Q31" s="100"/>
      <c r="R31" s="64"/>
      <c r="S31" s="67"/>
      <c r="T31" s="65"/>
      <c r="U31" s="71" t="s">
        <v>8</v>
      </c>
      <c r="V31" s="71"/>
      <c r="W31" s="71"/>
      <c r="X31" s="3">
        <f>SUM(X22:X30)</f>
        <v>793</v>
      </c>
      <c r="Y31" s="99"/>
      <c r="Z31" s="64"/>
      <c r="AA31" s="67"/>
      <c r="AB31" s="74"/>
      <c r="AC31" s="79" t="s">
        <v>8</v>
      </c>
      <c r="AD31" s="80"/>
      <c r="AE31" s="81"/>
      <c r="AF31" s="3">
        <f>SUM(AF22:AF30)</f>
        <v>670</v>
      </c>
      <c r="AG31" s="99"/>
    </row>
    <row r="32" spans="2:33" ht="18.75" customHeight="1" x14ac:dyDescent="0.35">
      <c r="B32" s="64"/>
      <c r="C32" s="67">
        <v>4</v>
      </c>
      <c r="D32" s="65" t="s">
        <v>147</v>
      </c>
      <c r="E32" s="4" t="s">
        <v>203</v>
      </c>
      <c r="F32" s="2">
        <v>117</v>
      </c>
      <c r="G32" s="2">
        <v>77</v>
      </c>
      <c r="H32" s="2">
        <f>SUM(F32:G32)</f>
        <v>194</v>
      </c>
      <c r="I32" s="99" t="s">
        <v>230</v>
      </c>
      <c r="J32" s="69"/>
      <c r="K32" s="67">
        <v>4</v>
      </c>
      <c r="L32" s="72" t="s">
        <v>71</v>
      </c>
      <c r="M32" s="2" t="s">
        <v>20</v>
      </c>
      <c r="N32" s="2">
        <v>130</v>
      </c>
      <c r="O32" s="2">
        <v>87</v>
      </c>
      <c r="P32" s="2">
        <f>SUM(N32:O32)</f>
        <v>217</v>
      </c>
      <c r="Q32" s="100" t="s">
        <v>230</v>
      </c>
      <c r="R32" s="64"/>
      <c r="S32" s="67">
        <v>4</v>
      </c>
      <c r="T32" s="72" t="s">
        <v>22</v>
      </c>
      <c r="U32" s="2" t="s">
        <v>90</v>
      </c>
      <c r="V32" s="2">
        <v>95</v>
      </c>
      <c r="W32" s="2">
        <v>58</v>
      </c>
      <c r="X32" s="2">
        <f>SUM(V32:W32)</f>
        <v>153</v>
      </c>
      <c r="Y32" s="99" t="s">
        <v>231</v>
      </c>
      <c r="Z32" s="64"/>
      <c r="AA32" s="67">
        <v>4</v>
      </c>
      <c r="AB32" s="72" t="s">
        <v>42</v>
      </c>
      <c r="AC32" s="2" t="s">
        <v>50</v>
      </c>
      <c r="AD32" s="2">
        <v>141</v>
      </c>
      <c r="AE32" s="2">
        <v>123</v>
      </c>
      <c r="AF32" s="2">
        <f t="shared" ref="AF32:AF38" si="14">SUM(AD32:AE32)</f>
        <v>264</v>
      </c>
      <c r="AG32" s="99" t="s">
        <v>231</v>
      </c>
    </row>
    <row r="33" spans="2:33" ht="18.75" customHeight="1" x14ac:dyDescent="0.35">
      <c r="B33" s="64"/>
      <c r="C33" s="67"/>
      <c r="D33" s="65"/>
      <c r="E33" s="4" t="s">
        <v>148</v>
      </c>
      <c r="F33" s="2">
        <v>170</v>
      </c>
      <c r="G33" s="2">
        <v>118</v>
      </c>
      <c r="H33" s="2">
        <f t="shared" ref="H33:H41" si="15">SUM(F33:G33)</f>
        <v>288</v>
      </c>
      <c r="I33" s="99" t="s">
        <v>230</v>
      </c>
      <c r="J33" s="69"/>
      <c r="K33" s="67"/>
      <c r="L33" s="73"/>
      <c r="M33" s="2" t="s">
        <v>106</v>
      </c>
      <c r="N33" s="2">
        <v>124</v>
      </c>
      <c r="O33" s="2">
        <v>147</v>
      </c>
      <c r="P33" s="2">
        <f t="shared" ref="P33:P38" si="16">SUM(N33:O33)</f>
        <v>271</v>
      </c>
      <c r="Q33" s="100" t="s">
        <v>230</v>
      </c>
      <c r="R33" s="64"/>
      <c r="S33" s="67"/>
      <c r="T33" s="73"/>
      <c r="U33" s="2" t="s">
        <v>91</v>
      </c>
      <c r="V33" s="2">
        <v>65</v>
      </c>
      <c r="W33" s="2">
        <v>59</v>
      </c>
      <c r="X33" s="2">
        <f t="shared" ref="X33:X41" si="17">SUM(V33:W33)</f>
        <v>124</v>
      </c>
      <c r="Y33" s="99" t="s">
        <v>231</v>
      </c>
      <c r="Z33" s="64"/>
      <c r="AA33" s="67"/>
      <c r="AB33" s="73"/>
      <c r="AC33" s="28" t="s">
        <v>131</v>
      </c>
      <c r="AD33" s="2">
        <v>48</v>
      </c>
      <c r="AE33" s="2">
        <v>95</v>
      </c>
      <c r="AF33" s="2">
        <f t="shared" si="14"/>
        <v>143</v>
      </c>
      <c r="AG33" s="99" t="s">
        <v>231</v>
      </c>
    </row>
    <row r="34" spans="2:33" ht="18.75" customHeight="1" x14ac:dyDescent="0.35">
      <c r="B34" s="64"/>
      <c r="C34" s="67"/>
      <c r="D34" s="65"/>
      <c r="E34" s="4" t="s">
        <v>84</v>
      </c>
      <c r="F34" s="2">
        <v>119</v>
      </c>
      <c r="G34" s="2">
        <v>131</v>
      </c>
      <c r="H34" s="2">
        <f t="shared" si="15"/>
        <v>250</v>
      </c>
      <c r="I34" s="99" t="s">
        <v>230</v>
      </c>
      <c r="J34" s="69"/>
      <c r="K34" s="67"/>
      <c r="L34" s="73"/>
      <c r="M34" s="2" t="s">
        <v>107</v>
      </c>
      <c r="N34" s="2">
        <v>91</v>
      </c>
      <c r="O34" s="2">
        <v>122</v>
      </c>
      <c r="P34" s="2">
        <f t="shared" si="16"/>
        <v>213</v>
      </c>
      <c r="Q34" s="100" t="s">
        <v>231</v>
      </c>
      <c r="R34" s="64"/>
      <c r="S34" s="67"/>
      <c r="T34" s="73"/>
      <c r="U34" s="2" t="s">
        <v>92</v>
      </c>
      <c r="V34" s="2">
        <v>91</v>
      </c>
      <c r="W34" s="2">
        <v>102</v>
      </c>
      <c r="X34" s="2">
        <f t="shared" si="17"/>
        <v>193</v>
      </c>
      <c r="Y34" s="99" t="s">
        <v>230</v>
      </c>
      <c r="Z34" s="64"/>
      <c r="AA34" s="67"/>
      <c r="AB34" s="73"/>
      <c r="AC34" s="2" t="s">
        <v>49</v>
      </c>
      <c r="AD34" s="2">
        <v>104</v>
      </c>
      <c r="AE34" s="2">
        <v>96</v>
      </c>
      <c r="AF34" s="2">
        <f t="shared" si="14"/>
        <v>200</v>
      </c>
      <c r="AG34" s="99" t="s">
        <v>231</v>
      </c>
    </row>
    <row r="35" spans="2:33" ht="18.75" customHeight="1" x14ac:dyDescent="0.35">
      <c r="B35" s="64"/>
      <c r="C35" s="67"/>
      <c r="D35" s="65"/>
      <c r="E35" s="4" t="s">
        <v>149</v>
      </c>
      <c r="F35" s="2">
        <v>112</v>
      </c>
      <c r="G35" s="2">
        <v>91</v>
      </c>
      <c r="H35" s="2">
        <f t="shared" si="15"/>
        <v>203</v>
      </c>
      <c r="I35" s="99" t="s">
        <v>231</v>
      </c>
      <c r="J35" s="69"/>
      <c r="K35" s="67"/>
      <c r="L35" s="73"/>
      <c r="M35" s="2" t="s">
        <v>23</v>
      </c>
      <c r="N35" s="2">
        <v>87</v>
      </c>
      <c r="O35" s="2">
        <v>74</v>
      </c>
      <c r="P35" s="2">
        <f t="shared" si="16"/>
        <v>161</v>
      </c>
      <c r="Q35" s="100" t="s">
        <v>231</v>
      </c>
      <c r="R35" s="64"/>
      <c r="S35" s="67"/>
      <c r="T35" s="73"/>
      <c r="U35" s="2" t="s">
        <v>93</v>
      </c>
      <c r="V35" s="2">
        <v>46</v>
      </c>
      <c r="W35" s="2">
        <v>89</v>
      </c>
      <c r="X35" s="2">
        <f t="shared" si="17"/>
        <v>135</v>
      </c>
      <c r="Y35" s="99" t="s">
        <v>231</v>
      </c>
      <c r="Z35" s="64"/>
      <c r="AA35" s="67"/>
      <c r="AB35" s="73"/>
      <c r="AC35" s="2" t="s">
        <v>132</v>
      </c>
      <c r="AD35" s="2">
        <v>108</v>
      </c>
      <c r="AE35" s="2">
        <v>137</v>
      </c>
      <c r="AF35" s="2">
        <f t="shared" si="14"/>
        <v>245</v>
      </c>
      <c r="AG35" s="99" t="s">
        <v>231</v>
      </c>
    </row>
    <row r="36" spans="2:33" ht="18.75" customHeight="1" x14ac:dyDescent="0.35">
      <c r="B36" s="64"/>
      <c r="C36" s="67"/>
      <c r="D36" s="65"/>
      <c r="E36" s="4" t="s">
        <v>150</v>
      </c>
      <c r="F36" s="2">
        <v>68</v>
      </c>
      <c r="G36" s="2">
        <v>63</v>
      </c>
      <c r="H36" s="2">
        <f t="shared" si="15"/>
        <v>131</v>
      </c>
      <c r="I36" s="99" t="s">
        <v>231</v>
      </c>
      <c r="J36" s="69"/>
      <c r="K36" s="67"/>
      <c r="L36" s="73"/>
      <c r="M36" s="2" t="s">
        <v>72</v>
      </c>
      <c r="N36" s="2">
        <v>120</v>
      </c>
      <c r="O36" s="2">
        <v>141</v>
      </c>
      <c r="P36" s="2">
        <f t="shared" si="16"/>
        <v>261</v>
      </c>
      <c r="Q36" s="100" t="s">
        <v>230</v>
      </c>
      <c r="R36" s="64"/>
      <c r="S36" s="67"/>
      <c r="T36" s="73"/>
      <c r="U36" s="2" t="s">
        <v>94</v>
      </c>
      <c r="V36" s="2">
        <v>141</v>
      </c>
      <c r="W36" s="2">
        <v>97</v>
      </c>
      <c r="X36" s="2">
        <f t="shared" si="17"/>
        <v>238</v>
      </c>
      <c r="Y36" s="99" t="s">
        <v>230</v>
      </c>
      <c r="Z36" s="64"/>
      <c r="AA36" s="67"/>
      <c r="AB36" s="73"/>
      <c r="AC36" s="2" t="s">
        <v>133</v>
      </c>
      <c r="AD36" s="2">
        <v>87</v>
      </c>
      <c r="AE36" s="2">
        <v>124</v>
      </c>
      <c r="AF36" s="2">
        <f t="shared" si="14"/>
        <v>211</v>
      </c>
      <c r="AG36" s="99" t="s">
        <v>231</v>
      </c>
    </row>
    <row r="37" spans="2:33" ht="21" hidden="1" x14ac:dyDescent="0.35">
      <c r="B37" s="64"/>
      <c r="C37" s="67"/>
      <c r="D37" s="65"/>
      <c r="E37" s="4" t="s">
        <v>151</v>
      </c>
      <c r="F37" s="2"/>
      <c r="G37" s="2" t="s">
        <v>204</v>
      </c>
      <c r="H37" s="2">
        <f t="shared" si="15"/>
        <v>0</v>
      </c>
      <c r="I37" s="99"/>
      <c r="J37" s="69"/>
      <c r="K37" s="67"/>
      <c r="L37" s="73"/>
      <c r="M37" s="25" t="s">
        <v>108</v>
      </c>
      <c r="N37" s="2"/>
      <c r="O37" s="2"/>
      <c r="P37" s="2">
        <f t="shared" si="16"/>
        <v>0</v>
      </c>
      <c r="Q37" s="100"/>
      <c r="R37" s="64"/>
      <c r="S37" s="67"/>
      <c r="T37" s="73"/>
      <c r="U37" s="25" t="s">
        <v>95</v>
      </c>
      <c r="V37" s="2"/>
      <c r="W37" s="2"/>
      <c r="X37" s="2">
        <f t="shared" si="17"/>
        <v>0</v>
      </c>
      <c r="Y37" s="99"/>
      <c r="Z37" s="64"/>
      <c r="AA37" s="67"/>
      <c r="AB37" s="73"/>
      <c r="AD37" s="31"/>
      <c r="AE37" s="31"/>
      <c r="AF37" s="2">
        <f t="shared" si="14"/>
        <v>0</v>
      </c>
      <c r="AG37" s="99"/>
    </row>
    <row r="38" spans="2:33" ht="21" hidden="1" x14ac:dyDescent="0.35">
      <c r="B38" s="64"/>
      <c r="C38" s="67"/>
      <c r="D38" s="65"/>
      <c r="E38" s="4" t="s">
        <v>152</v>
      </c>
      <c r="F38" s="2"/>
      <c r="G38" s="2"/>
      <c r="H38" s="2">
        <f t="shared" si="15"/>
        <v>0</v>
      </c>
      <c r="I38" s="99"/>
      <c r="J38" s="69"/>
      <c r="K38" s="67"/>
      <c r="L38" s="73"/>
      <c r="M38" s="14" t="s">
        <v>109</v>
      </c>
      <c r="N38" s="2"/>
      <c r="O38" s="2"/>
      <c r="P38" s="2">
        <f t="shared" si="16"/>
        <v>0</v>
      </c>
      <c r="Q38" s="100"/>
      <c r="R38" s="64"/>
      <c r="S38" s="67"/>
      <c r="T38" s="73"/>
      <c r="U38" s="31"/>
      <c r="V38" s="2"/>
      <c r="W38" s="2"/>
      <c r="X38" s="2">
        <f t="shared" si="17"/>
        <v>0</v>
      </c>
      <c r="Y38" s="99"/>
      <c r="Z38" s="64"/>
      <c r="AA38" s="67"/>
      <c r="AB38" s="73"/>
      <c r="AC38" s="14"/>
      <c r="AD38" s="31"/>
      <c r="AE38" s="31"/>
      <c r="AF38" s="2">
        <f t="shared" si="14"/>
        <v>0</v>
      </c>
      <c r="AG38" s="99"/>
    </row>
    <row r="39" spans="2:33" ht="21" x14ac:dyDescent="0.35">
      <c r="B39" s="64"/>
      <c r="C39" s="67"/>
      <c r="D39" s="65"/>
      <c r="E39" s="4" t="s">
        <v>153</v>
      </c>
      <c r="F39" s="2"/>
      <c r="G39" s="2"/>
      <c r="H39" s="2">
        <f t="shared" si="15"/>
        <v>0</v>
      </c>
      <c r="I39" s="99"/>
      <c r="J39" s="69"/>
      <c r="K39" s="67"/>
      <c r="L39" s="73"/>
      <c r="N39" s="2"/>
      <c r="O39" s="2"/>
      <c r="P39" s="2">
        <f t="shared" ref="P39:P41" si="18">SUM(N39:O39)</f>
        <v>0</v>
      </c>
      <c r="Q39" s="100"/>
      <c r="R39" s="64"/>
      <c r="S39" s="67"/>
      <c r="T39" s="73"/>
      <c r="U39" s="31"/>
      <c r="V39" s="2"/>
      <c r="W39" s="2"/>
      <c r="X39" s="2">
        <f t="shared" si="17"/>
        <v>0</v>
      </c>
      <c r="Y39" s="99"/>
      <c r="Z39" s="64"/>
      <c r="AA39" s="67"/>
      <c r="AB39" s="74"/>
      <c r="AC39" s="79" t="s">
        <v>8</v>
      </c>
      <c r="AD39" s="80"/>
      <c r="AE39" s="81"/>
      <c r="AF39" s="3">
        <f>SUM(AF32:AF38)</f>
        <v>1063</v>
      </c>
      <c r="AG39" s="99"/>
    </row>
    <row r="40" spans="2:33" ht="21" x14ac:dyDescent="0.35">
      <c r="B40" s="64"/>
      <c r="C40" s="67"/>
      <c r="D40" s="65"/>
      <c r="E40" s="2"/>
      <c r="F40" s="2"/>
      <c r="G40" s="2"/>
      <c r="H40" s="2">
        <f t="shared" si="15"/>
        <v>0</v>
      </c>
      <c r="I40" s="99"/>
      <c r="J40" s="69"/>
      <c r="K40" s="67"/>
      <c r="L40" s="73"/>
      <c r="M40" s="2" t="s">
        <v>26</v>
      </c>
      <c r="N40" s="2"/>
      <c r="O40" s="2"/>
      <c r="P40" s="2">
        <f t="shared" si="18"/>
        <v>0</v>
      </c>
      <c r="Q40" s="100"/>
      <c r="R40" s="64"/>
      <c r="S40" s="67"/>
      <c r="T40" s="73"/>
      <c r="U40" s="2"/>
      <c r="V40" s="2"/>
      <c r="W40" s="2"/>
      <c r="X40" s="2">
        <f t="shared" si="17"/>
        <v>0</v>
      </c>
      <c r="Y40" s="99"/>
      <c r="Z40" s="64"/>
      <c r="AA40" s="67">
        <v>5</v>
      </c>
      <c r="AB40" s="82" t="s">
        <v>76</v>
      </c>
      <c r="AC40" s="2" t="s">
        <v>81</v>
      </c>
      <c r="AD40" s="2"/>
      <c r="AE40" s="2"/>
      <c r="AF40" s="2">
        <f t="shared" ref="AF40:AF46" si="19">SUM(AD40:AE40)</f>
        <v>0</v>
      </c>
    </row>
    <row r="41" spans="2:33" ht="19.5" customHeight="1" x14ac:dyDescent="0.35">
      <c r="B41" s="64"/>
      <c r="C41" s="67"/>
      <c r="D41" s="65"/>
      <c r="F41" s="2"/>
      <c r="G41" s="2"/>
      <c r="H41" s="2">
        <f t="shared" si="15"/>
        <v>0</v>
      </c>
      <c r="I41" s="99"/>
      <c r="J41" s="69"/>
      <c r="K41" s="67"/>
      <c r="L41" s="73"/>
      <c r="M41" s="2" t="s">
        <v>16</v>
      </c>
      <c r="N41" s="2"/>
      <c r="O41" s="2"/>
      <c r="P41" s="2">
        <f t="shared" si="18"/>
        <v>0</v>
      </c>
      <c r="Q41" s="100"/>
      <c r="R41" s="64"/>
      <c r="S41" s="67"/>
      <c r="T41" s="73"/>
      <c r="U41" s="31"/>
      <c r="V41" s="2"/>
      <c r="W41" s="2"/>
      <c r="X41" s="2">
        <f t="shared" si="17"/>
        <v>0</v>
      </c>
      <c r="Y41" s="99"/>
      <c r="Z41" s="64"/>
      <c r="AA41" s="67"/>
      <c r="AB41" s="83"/>
      <c r="AC41" s="2" t="s">
        <v>82</v>
      </c>
      <c r="AD41" s="2"/>
      <c r="AE41" s="2"/>
      <c r="AF41" s="2">
        <f t="shared" si="19"/>
        <v>0</v>
      </c>
    </row>
    <row r="42" spans="2:33" ht="21" x14ac:dyDescent="0.35">
      <c r="B42" s="64"/>
      <c r="C42" s="67"/>
      <c r="D42" s="65"/>
      <c r="E42" s="71" t="s">
        <v>8</v>
      </c>
      <c r="F42" s="71"/>
      <c r="G42" s="71"/>
      <c r="H42" s="3">
        <f>SUM(H32:H41)</f>
        <v>1066</v>
      </c>
      <c r="I42" s="99"/>
      <c r="J42" s="69"/>
      <c r="K42" s="67"/>
      <c r="L42" s="74"/>
      <c r="M42" s="71" t="s">
        <v>8</v>
      </c>
      <c r="N42" s="71"/>
      <c r="O42" s="71"/>
      <c r="P42" s="3">
        <f>SUM(P32:P41)</f>
        <v>1123</v>
      </c>
      <c r="Q42" s="100"/>
      <c r="R42" s="64"/>
      <c r="S42" s="67"/>
      <c r="T42" s="74"/>
      <c r="U42" s="79" t="s">
        <v>8</v>
      </c>
      <c r="V42" s="80"/>
      <c r="W42" s="81"/>
      <c r="X42" s="3">
        <f>SUM(X32:X41)</f>
        <v>843</v>
      </c>
      <c r="Y42" s="99"/>
      <c r="Z42" s="64"/>
      <c r="AA42" s="67"/>
      <c r="AB42" s="83"/>
      <c r="AC42" s="2" t="s">
        <v>83</v>
      </c>
      <c r="AD42" s="2"/>
      <c r="AE42" s="2"/>
      <c r="AF42" s="2">
        <f t="shared" si="19"/>
        <v>0</v>
      </c>
    </row>
    <row r="43" spans="2:33" ht="18.75" customHeight="1" x14ac:dyDescent="0.35">
      <c r="B43" s="64"/>
      <c r="C43" s="67">
        <v>5</v>
      </c>
      <c r="D43" s="76" t="s">
        <v>47</v>
      </c>
      <c r="E43" s="26" t="s">
        <v>99</v>
      </c>
      <c r="F43" s="2">
        <v>148</v>
      </c>
      <c r="G43" s="2">
        <v>137</v>
      </c>
      <c r="H43" s="2">
        <f>SUM(F43:G43)</f>
        <v>285</v>
      </c>
      <c r="I43" s="99" t="s">
        <v>230</v>
      </c>
      <c r="J43" s="69"/>
      <c r="K43" s="67">
        <v>5</v>
      </c>
      <c r="L43" s="65" t="s">
        <v>2</v>
      </c>
      <c r="M43" s="2" t="s">
        <v>73</v>
      </c>
      <c r="N43" s="2">
        <v>83</v>
      </c>
      <c r="O43" s="2">
        <v>83</v>
      </c>
      <c r="P43" s="2">
        <f>SUM(N43:O43)</f>
        <v>166</v>
      </c>
      <c r="Q43" s="100" t="s">
        <v>230</v>
      </c>
      <c r="R43" s="64"/>
      <c r="S43" s="67">
        <v>5</v>
      </c>
      <c r="T43" s="65" t="s">
        <v>139</v>
      </c>
      <c r="U43" s="2" t="s">
        <v>141</v>
      </c>
      <c r="V43" s="2">
        <v>85</v>
      </c>
      <c r="W43" s="2">
        <v>66</v>
      </c>
      <c r="X43" s="2">
        <f>SUM(V43:W43)</f>
        <v>151</v>
      </c>
      <c r="Y43" s="99" t="s">
        <v>230</v>
      </c>
      <c r="Z43" s="64"/>
      <c r="AA43" s="67"/>
      <c r="AB43" s="83"/>
      <c r="AC43" s="2" t="s">
        <v>119</v>
      </c>
      <c r="AD43" s="2"/>
      <c r="AE43" s="2"/>
      <c r="AF43" s="2">
        <f t="shared" si="19"/>
        <v>0</v>
      </c>
    </row>
    <row r="44" spans="2:33" ht="18.75" customHeight="1" x14ac:dyDescent="0.35">
      <c r="B44" s="64"/>
      <c r="C44" s="67"/>
      <c r="D44" s="77"/>
      <c r="E44" s="26" t="s">
        <v>17</v>
      </c>
      <c r="F44" s="2">
        <v>94</v>
      </c>
      <c r="G44" s="2">
        <v>90</v>
      </c>
      <c r="H44" s="2">
        <f>SUM(F44:G44)</f>
        <v>184</v>
      </c>
      <c r="I44" s="99" t="s">
        <v>230</v>
      </c>
      <c r="J44" s="69"/>
      <c r="K44" s="67"/>
      <c r="L44" s="65"/>
      <c r="M44" s="2" t="s">
        <v>3</v>
      </c>
      <c r="N44" s="2">
        <v>111</v>
      </c>
      <c r="O44" s="2">
        <v>70</v>
      </c>
      <c r="P44" s="2">
        <f t="shared" ref="P44:P52" si="20">SUM(N44:O44)</f>
        <v>181</v>
      </c>
      <c r="Q44" s="100" t="s">
        <v>231</v>
      </c>
      <c r="R44" s="64"/>
      <c r="S44" s="67"/>
      <c r="T44" s="65"/>
      <c r="U44" s="2" t="s">
        <v>142</v>
      </c>
      <c r="V44" s="2">
        <v>81</v>
      </c>
      <c r="W44" s="2">
        <v>93</v>
      </c>
      <c r="X44" s="2">
        <f t="shared" ref="X44:X52" si="21">SUM(V44:W44)</f>
        <v>174</v>
      </c>
      <c r="Y44" s="99" t="s">
        <v>230</v>
      </c>
      <c r="Z44" s="64"/>
      <c r="AA44" s="67"/>
      <c r="AB44" s="83"/>
      <c r="AC44" s="2" t="s">
        <v>120</v>
      </c>
      <c r="AD44" s="2"/>
      <c r="AE44" s="2"/>
      <c r="AF44" s="2">
        <f t="shared" si="19"/>
        <v>0</v>
      </c>
    </row>
    <row r="45" spans="2:33" ht="18.75" customHeight="1" x14ac:dyDescent="0.35">
      <c r="B45" s="64"/>
      <c r="C45" s="67"/>
      <c r="D45" s="77"/>
      <c r="E45" s="26" t="s">
        <v>100</v>
      </c>
      <c r="F45" s="2">
        <v>102</v>
      </c>
      <c r="G45" s="2">
        <v>114</v>
      </c>
      <c r="H45" s="2">
        <f t="shared" ref="H45:H52" si="22">SUM(F45:G45)</f>
        <v>216</v>
      </c>
      <c r="I45" s="99" t="s">
        <v>231</v>
      </c>
      <c r="J45" s="69"/>
      <c r="K45" s="67"/>
      <c r="L45" s="65"/>
      <c r="M45" s="2" t="s">
        <v>60</v>
      </c>
      <c r="N45" s="2">
        <v>90</v>
      </c>
      <c r="O45" s="2">
        <v>99</v>
      </c>
      <c r="P45" s="2">
        <f t="shared" si="20"/>
        <v>189</v>
      </c>
      <c r="Q45" s="100" t="s">
        <v>231</v>
      </c>
      <c r="R45" s="64"/>
      <c r="S45" s="67"/>
      <c r="T45" s="65"/>
      <c r="U45" s="2" t="s">
        <v>143</v>
      </c>
      <c r="V45" s="2">
        <v>140</v>
      </c>
      <c r="W45" s="2">
        <v>95</v>
      </c>
      <c r="X45" s="2">
        <f t="shared" si="21"/>
        <v>235</v>
      </c>
      <c r="Y45" s="99" t="s">
        <v>231</v>
      </c>
      <c r="Z45" s="64"/>
      <c r="AA45" s="67"/>
      <c r="AB45" s="83"/>
      <c r="AC45" s="14" t="s">
        <v>121</v>
      </c>
      <c r="AD45" s="31"/>
      <c r="AE45" s="31"/>
      <c r="AF45" s="2">
        <f t="shared" si="19"/>
        <v>0</v>
      </c>
    </row>
    <row r="46" spans="2:33" ht="18.75" customHeight="1" x14ac:dyDescent="0.35">
      <c r="B46" s="64"/>
      <c r="C46" s="67"/>
      <c r="D46" s="77"/>
      <c r="E46" s="26" t="s">
        <v>101</v>
      </c>
      <c r="F46" s="2">
        <v>101</v>
      </c>
      <c r="G46" s="2">
        <v>83</v>
      </c>
      <c r="H46" s="2">
        <f t="shared" si="22"/>
        <v>184</v>
      </c>
      <c r="I46" s="99" t="s">
        <v>231</v>
      </c>
      <c r="J46" s="69"/>
      <c r="K46" s="67"/>
      <c r="L46" s="65"/>
      <c r="M46" s="2" t="s">
        <v>112</v>
      </c>
      <c r="N46" s="2">
        <v>68</v>
      </c>
      <c r="O46" s="2">
        <v>67</v>
      </c>
      <c r="P46" s="2">
        <f t="shared" si="20"/>
        <v>135</v>
      </c>
      <c r="Q46" s="100" t="s">
        <v>231</v>
      </c>
      <c r="R46" s="64"/>
      <c r="S46" s="67"/>
      <c r="T46" s="65"/>
      <c r="U46" s="2" t="s">
        <v>144</v>
      </c>
      <c r="V46" s="2">
        <v>39</v>
      </c>
      <c r="W46" s="2">
        <v>44</v>
      </c>
      <c r="X46" s="2">
        <f t="shared" si="21"/>
        <v>83</v>
      </c>
      <c r="Y46" s="99" t="s">
        <v>231</v>
      </c>
      <c r="Z46" s="64"/>
      <c r="AA46" s="67"/>
      <c r="AB46" s="83"/>
      <c r="AC46" s="2" t="s">
        <v>122</v>
      </c>
      <c r="AD46" s="31"/>
      <c r="AE46" s="31"/>
      <c r="AF46" s="2">
        <f t="shared" si="19"/>
        <v>0</v>
      </c>
    </row>
    <row r="47" spans="2:33" ht="21" x14ac:dyDescent="0.35">
      <c r="B47" s="64"/>
      <c r="C47" s="67"/>
      <c r="D47" s="77"/>
      <c r="E47" s="26" t="s">
        <v>65</v>
      </c>
      <c r="F47" s="2">
        <v>107</v>
      </c>
      <c r="G47" s="2">
        <v>125</v>
      </c>
      <c r="H47" s="2">
        <f t="shared" si="22"/>
        <v>232</v>
      </c>
      <c r="I47" s="99" t="s">
        <v>230</v>
      </c>
      <c r="J47" s="69"/>
      <c r="K47" s="67"/>
      <c r="L47" s="65"/>
      <c r="M47" s="2" t="s">
        <v>208</v>
      </c>
      <c r="N47" s="2">
        <v>116</v>
      </c>
      <c r="O47" s="2">
        <v>98</v>
      </c>
      <c r="P47" s="2">
        <f t="shared" si="20"/>
        <v>214</v>
      </c>
      <c r="Q47" s="100" t="s">
        <v>231</v>
      </c>
      <c r="R47" s="64"/>
      <c r="S47" s="67"/>
      <c r="T47" s="65"/>
      <c r="U47" s="2" t="s">
        <v>145</v>
      </c>
      <c r="V47" s="2">
        <v>139</v>
      </c>
      <c r="W47" s="2">
        <v>133</v>
      </c>
      <c r="X47" s="2">
        <f t="shared" si="21"/>
        <v>272</v>
      </c>
      <c r="Y47" s="99" t="s">
        <v>230</v>
      </c>
      <c r="Z47" s="64"/>
      <c r="AA47" s="67"/>
      <c r="AB47" s="83"/>
      <c r="AC47" s="79" t="s">
        <v>8</v>
      </c>
      <c r="AD47" s="80"/>
      <c r="AE47" s="81"/>
      <c r="AF47" s="3">
        <f>SUM(AF40:AF46)</f>
        <v>0</v>
      </c>
    </row>
    <row r="48" spans="2:33" ht="21" hidden="1" x14ac:dyDescent="0.35">
      <c r="B48" s="64"/>
      <c r="C48" s="67"/>
      <c r="D48" s="77"/>
      <c r="E48" s="14" t="s">
        <v>102</v>
      </c>
      <c r="F48" s="2"/>
      <c r="G48" s="2"/>
      <c r="H48" s="2">
        <f t="shared" si="22"/>
        <v>0</v>
      </c>
      <c r="I48" s="99"/>
      <c r="J48" s="69"/>
      <c r="K48" s="67"/>
      <c r="L48" s="65"/>
      <c r="M48" s="25" t="s">
        <v>113</v>
      </c>
      <c r="N48" s="2"/>
      <c r="O48" s="2"/>
      <c r="P48" s="2">
        <f t="shared" si="20"/>
        <v>0</v>
      </c>
      <c r="Q48" s="100"/>
      <c r="R48" s="64"/>
      <c r="S48" s="67"/>
      <c r="T48" s="65"/>
      <c r="V48" s="2"/>
      <c r="W48" s="2"/>
      <c r="X48" s="2">
        <f t="shared" si="21"/>
        <v>0</v>
      </c>
      <c r="Y48" s="99"/>
      <c r="Z48" s="54"/>
      <c r="AC48" s="14" t="s">
        <v>123</v>
      </c>
    </row>
    <row r="49" spans="2:26" ht="21" hidden="1" x14ac:dyDescent="0.35">
      <c r="B49" s="64"/>
      <c r="C49" s="67"/>
      <c r="D49" s="77"/>
      <c r="E49" s="2" t="s">
        <v>103</v>
      </c>
      <c r="F49" s="2"/>
      <c r="G49" s="2"/>
      <c r="H49" s="2">
        <f t="shared" si="22"/>
        <v>0</v>
      </c>
      <c r="I49" s="99"/>
      <c r="J49" s="69"/>
      <c r="K49" s="67"/>
      <c r="L49" s="65"/>
      <c r="N49" s="2"/>
      <c r="O49" s="2"/>
      <c r="P49" s="2">
        <f t="shared" si="20"/>
        <v>0</v>
      </c>
      <c r="Q49" s="100"/>
      <c r="R49" s="64"/>
      <c r="S49" s="67"/>
      <c r="T49" s="65"/>
      <c r="U49" s="2" t="s">
        <v>146</v>
      </c>
      <c r="V49" s="2"/>
      <c r="W49" s="2"/>
      <c r="X49" s="2">
        <f t="shared" si="21"/>
        <v>0</v>
      </c>
      <c r="Y49" s="99"/>
      <c r="Z49" s="54"/>
    </row>
    <row r="50" spans="2:26" ht="21" hidden="1" x14ac:dyDescent="0.35">
      <c r="B50" s="64"/>
      <c r="C50" s="67"/>
      <c r="D50" s="77"/>
      <c r="E50" s="14" t="s">
        <v>104</v>
      </c>
      <c r="F50" s="2"/>
      <c r="G50" s="2"/>
      <c r="H50" s="2">
        <f t="shared" si="22"/>
        <v>0</v>
      </c>
      <c r="I50" s="99"/>
      <c r="J50" s="69"/>
      <c r="K50" s="67"/>
      <c r="L50" s="65"/>
      <c r="N50" s="2"/>
      <c r="O50" s="2"/>
      <c r="P50" s="2">
        <f t="shared" si="20"/>
        <v>0</v>
      </c>
      <c r="Q50" s="100"/>
      <c r="R50" s="64"/>
      <c r="S50" s="67"/>
      <c r="T50" s="65"/>
      <c r="U50" s="2" t="s">
        <v>140</v>
      </c>
      <c r="V50" s="2"/>
      <c r="W50" s="2"/>
      <c r="X50" s="2">
        <f t="shared" si="21"/>
        <v>0</v>
      </c>
      <c r="Y50" s="99"/>
      <c r="Z50" s="54"/>
    </row>
    <row r="51" spans="2:26" ht="21" hidden="1" x14ac:dyDescent="0.35">
      <c r="B51" s="64"/>
      <c r="C51" s="67"/>
      <c r="D51" s="77"/>
      <c r="E51" s="2" t="s">
        <v>105</v>
      </c>
      <c r="F51" s="2"/>
      <c r="G51" s="2"/>
      <c r="H51" s="2">
        <f t="shared" si="22"/>
        <v>0</v>
      </c>
      <c r="I51" s="99"/>
      <c r="J51" s="69"/>
      <c r="K51" s="67"/>
      <c r="L51" s="65"/>
      <c r="N51" s="2"/>
      <c r="O51" s="2"/>
      <c r="P51" s="2">
        <f t="shared" si="20"/>
        <v>0</v>
      </c>
      <c r="Q51" s="100"/>
      <c r="R51" s="64"/>
      <c r="S51" s="67"/>
      <c r="T51" s="65"/>
      <c r="U51" s="2"/>
      <c r="V51" s="2"/>
      <c r="W51" s="2"/>
      <c r="X51" s="2">
        <f t="shared" si="21"/>
        <v>0</v>
      </c>
      <c r="Y51" s="99"/>
      <c r="Z51" s="54"/>
    </row>
    <row r="52" spans="2:26" ht="21" hidden="1" x14ac:dyDescent="0.35">
      <c r="B52" s="64"/>
      <c r="C52" s="67"/>
      <c r="D52" s="77"/>
      <c r="E52" s="2" t="s">
        <v>18</v>
      </c>
      <c r="F52" s="2"/>
      <c r="G52" s="2"/>
      <c r="H52" s="2">
        <f t="shared" si="22"/>
        <v>0</v>
      </c>
      <c r="I52" s="99"/>
      <c r="J52" s="69"/>
      <c r="K52" s="67"/>
      <c r="L52" s="65"/>
      <c r="N52" s="2"/>
      <c r="O52" s="2"/>
      <c r="P52" s="2">
        <f t="shared" si="20"/>
        <v>0</v>
      </c>
      <c r="Q52" s="100"/>
      <c r="R52" s="64"/>
      <c r="S52" s="67"/>
      <c r="T52" s="65"/>
      <c r="V52" s="2"/>
      <c r="W52" s="2"/>
      <c r="X52" s="2">
        <f t="shared" si="21"/>
        <v>0</v>
      </c>
      <c r="Y52" s="99"/>
      <c r="Z52" s="54"/>
    </row>
    <row r="53" spans="2:26" ht="21" x14ac:dyDescent="0.35">
      <c r="B53" s="64"/>
      <c r="C53" s="67"/>
      <c r="D53" s="78"/>
      <c r="E53" s="66" t="s">
        <v>8</v>
      </c>
      <c r="F53" s="66"/>
      <c r="G53" s="66"/>
      <c r="H53" s="6">
        <f>SUM(H43:H52)</f>
        <v>1101</v>
      </c>
      <c r="I53" s="99"/>
      <c r="J53" s="69"/>
      <c r="K53" s="67"/>
      <c r="L53" s="65"/>
      <c r="M53" s="71" t="s">
        <v>8</v>
      </c>
      <c r="N53" s="71"/>
      <c r="O53" s="71"/>
      <c r="P53" s="3">
        <f>SUM(P43:P52)</f>
        <v>885</v>
      </c>
      <c r="Q53" s="100"/>
      <c r="R53" s="64"/>
      <c r="S53" s="67"/>
      <c r="T53" s="65"/>
      <c r="U53" s="71" t="s">
        <v>8</v>
      </c>
      <c r="V53" s="71"/>
      <c r="W53" s="71"/>
      <c r="X53" s="3">
        <f>SUM(X43:X52)</f>
        <v>915</v>
      </c>
      <c r="Y53" s="99"/>
      <c r="Z53" s="54"/>
    </row>
    <row r="54" spans="2:26" ht="18.75" customHeight="1" x14ac:dyDescent="0.35">
      <c r="B54" s="64"/>
      <c r="C54" s="67">
        <v>6</v>
      </c>
      <c r="D54" s="75" t="s">
        <v>170</v>
      </c>
      <c r="E54" s="2" t="s">
        <v>171</v>
      </c>
      <c r="F54" s="4">
        <v>122</v>
      </c>
      <c r="G54" s="4">
        <v>109</v>
      </c>
      <c r="H54" s="4">
        <f>SUM(F54:G54)</f>
        <v>231</v>
      </c>
      <c r="I54" s="99" t="s">
        <v>230</v>
      </c>
      <c r="J54" s="69"/>
      <c r="K54" s="67">
        <v>6</v>
      </c>
      <c r="L54" s="65" t="s">
        <v>21</v>
      </c>
      <c r="M54" s="2" t="s">
        <v>29</v>
      </c>
      <c r="N54" s="2">
        <v>82</v>
      </c>
      <c r="O54" s="2">
        <v>103</v>
      </c>
      <c r="P54" s="2">
        <f>SUM(N54:O54)</f>
        <v>185</v>
      </c>
      <c r="Q54" s="100" t="s">
        <v>230</v>
      </c>
      <c r="R54" s="64"/>
      <c r="S54" s="67">
        <v>6</v>
      </c>
      <c r="T54" s="65" t="s">
        <v>176</v>
      </c>
      <c r="U54" s="2" t="s">
        <v>177</v>
      </c>
      <c r="V54" s="2">
        <v>87</v>
      </c>
      <c r="W54" s="2">
        <v>79</v>
      </c>
      <c r="X54" s="2">
        <f>SUM(V54:W54)</f>
        <v>166</v>
      </c>
      <c r="Y54" s="99" t="s">
        <v>230</v>
      </c>
      <c r="Z54" s="54"/>
    </row>
    <row r="55" spans="2:26" ht="21" x14ac:dyDescent="0.35">
      <c r="B55" s="64"/>
      <c r="C55" s="67"/>
      <c r="D55" s="75"/>
      <c r="E55" s="2" t="s">
        <v>172</v>
      </c>
      <c r="F55" s="4">
        <v>87</v>
      </c>
      <c r="G55" s="4">
        <v>86</v>
      </c>
      <c r="H55" s="2">
        <f>SUM(F55:G55)</f>
        <v>173</v>
      </c>
      <c r="I55" s="99" t="s">
        <v>230</v>
      </c>
      <c r="J55" s="69"/>
      <c r="K55" s="67"/>
      <c r="L55" s="65"/>
      <c r="M55" s="2" t="s">
        <v>209</v>
      </c>
      <c r="N55" s="2">
        <v>88</v>
      </c>
      <c r="O55" s="2">
        <v>73</v>
      </c>
      <c r="P55" s="2">
        <f t="shared" ref="P55:P60" si="23">SUM(N55:O55)</f>
        <v>161</v>
      </c>
      <c r="Q55" s="100" t="s">
        <v>231</v>
      </c>
      <c r="R55" s="64"/>
      <c r="S55" s="67"/>
      <c r="T55" s="65"/>
      <c r="U55" s="2" t="s">
        <v>178</v>
      </c>
      <c r="V55" s="2">
        <v>91</v>
      </c>
      <c r="W55" s="2">
        <v>108</v>
      </c>
      <c r="X55" s="2">
        <f t="shared" ref="X55:X61" si="24">SUM(V55:W55)</f>
        <v>199</v>
      </c>
      <c r="Y55" s="99" t="s">
        <v>230</v>
      </c>
      <c r="Z55" s="54"/>
    </row>
    <row r="56" spans="2:26" ht="21" x14ac:dyDescent="0.35">
      <c r="B56" s="64"/>
      <c r="C56" s="67"/>
      <c r="D56" s="75"/>
      <c r="E56" s="2" t="s">
        <v>173</v>
      </c>
      <c r="F56" s="4">
        <v>49</v>
      </c>
      <c r="G56" s="4">
        <v>92</v>
      </c>
      <c r="H56" s="2">
        <f>SUM(F56:G56)</f>
        <v>141</v>
      </c>
      <c r="I56" s="99" t="s">
        <v>231</v>
      </c>
      <c r="J56" s="69"/>
      <c r="K56" s="67"/>
      <c r="L56" s="65"/>
      <c r="M56" s="2" t="s">
        <v>30</v>
      </c>
      <c r="N56" s="2">
        <v>110</v>
      </c>
      <c r="O56" s="2">
        <v>110</v>
      </c>
      <c r="P56" s="2">
        <f t="shared" si="23"/>
        <v>220</v>
      </c>
      <c r="Q56" s="100" t="s">
        <v>230</v>
      </c>
      <c r="R56" s="64"/>
      <c r="S56" s="67"/>
      <c r="T56" s="65"/>
      <c r="U56" s="2" t="s">
        <v>179</v>
      </c>
      <c r="V56" s="2">
        <v>115</v>
      </c>
      <c r="W56" s="2">
        <v>86</v>
      </c>
      <c r="X56" s="2">
        <f t="shared" si="24"/>
        <v>201</v>
      </c>
      <c r="Y56" s="99" t="s">
        <v>231</v>
      </c>
      <c r="Z56" s="54"/>
    </row>
    <row r="57" spans="2:26" ht="21" x14ac:dyDescent="0.35">
      <c r="B57" s="64"/>
      <c r="C57" s="67"/>
      <c r="D57" s="75"/>
      <c r="E57" s="2" t="s">
        <v>174</v>
      </c>
      <c r="F57" s="4">
        <v>88</v>
      </c>
      <c r="G57" s="4">
        <v>107</v>
      </c>
      <c r="H57" s="2">
        <f t="shared" ref="H57:H60" si="25">SUM(F57:G57)</f>
        <v>195</v>
      </c>
      <c r="I57" s="99" t="s">
        <v>231</v>
      </c>
      <c r="J57" s="69"/>
      <c r="K57" s="67"/>
      <c r="L57" s="65"/>
      <c r="M57" s="2" t="s">
        <v>31</v>
      </c>
      <c r="N57" s="2">
        <v>140</v>
      </c>
      <c r="O57" s="2">
        <v>151</v>
      </c>
      <c r="P57" s="2">
        <f t="shared" si="23"/>
        <v>291</v>
      </c>
      <c r="Q57" s="100" t="s">
        <v>231</v>
      </c>
      <c r="R57" s="64"/>
      <c r="S57" s="67"/>
      <c r="T57" s="65"/>
      <c r="U57" s="2" t="s">
        <v>59</v>
      </c>
      <c r="V57" s="2">
        <v>138</v>
      </c>
      <c r="W57" s="2">
        <v>112</v>
      </c>
      <c r="X57" s="2">
        <f t="shared" si="24"/>
        <v>250</v>
      </c>
      <c r="Y57" s="99" t="s">
        <v>231</v>
      </c>
      <c r="Z57" s="54"/>
    </row>
    <row r="58" spans="2:26" ht="21" x14ac:dyDescent="0.35">
      <c r="B58" s="64"/>
      <c r="C58" s="67"/>
      <c r="D58" s="75"/>
      <c r="E58" s="2" t="s">
        <v>202</v>
      </c>
      <c r="F58" s="4">
        <v>48</v>
      </c>
      <c r="G58" s="4">
        <v>55</v>
      </c>
      <c r="H58" s="2">
        <f t="shared" si="25"/>
        <v>103</v>
      </c>
      <c r="I58" s="99" t="s">
        <v>231</v>
      </c>
      <c r="J58" s="69"/>
      <c r="K58" s="67"/>
      <c r="L58" s="65"/>
      <c r="M58" s="2" t="s">
        <v>124</v>
      </c>
      <c r="N58" s="2">
        <v>128</v>
      </c>
      <c r="O58" s="2">
        <v>147</v>
      </c>
      <c r="P58" s="2">
        <f t="shared" si="23"/>
        <v>275</v>
      </c>
      <c r="Q58" s="100" t="s">
        <v>231</v>
      </c>
      <c r="R58" s="64"/>
      <c r="S58" s="67"/>
      <c r="T58" s="65"/>
      <c r="U58" s="2" t="s">
        <v>180</v>
      </c>
      <c r="V58" s="2">
        <v>85</v>
      </c>
      <c r="W58" s="2">
        <v>73</v>
      </c>
      <c r="X58" s="2">
        <f t="shared" si="24"/>
        <v>158</v>
      </c>
      <c r="Y58" s="99" t="s">
        <v>231</v>
      </c>
      <c r="Z58" s="54"/>
    </row>
    <row r="59" spans="2:26" ht="18.75" hidden="1" x14ac:dyDescent="0.3">
      <c r="B59" s="64"/>
      <c r="C59" s="67"/>
      <c r="D59" s="75"/>
      <c r="E59" s="2" t="s">
        <v>175</v>
      </c>
      <c r="F59" s="4"/>
      <c r="G59" s="4"/>
      <c r="H59" s="2">
        <f t="shared" si="25"/>
        <v>0</v>
      </c>
      <c r="J59" s="69"/>
      <c r="K59" s="67"/>
      <c r="L59" s="65"/>
      <c r="N59" s="2"/>
      <c r="O59" s="2"/>
      <c r="P59" s="2">
        <f t="shared" si="23"/>
        <v>0</v>
      </c>
      <c r="R59" s="64"/>
      <c r="S59" s="67"/>
      <c r="T59" s="65"/>
      <c r="U59" s="2" t="s">
        <v>181</v>
      </c>
      <c r="V59" s="2"/>
      <c r="W59" s="2"/>
      <c r="X59" s="2">
        <f t="shared" si="24"/>
        <v>0</v>
      </c>
      <c r="Z59" s="54"/>
    </row>
    <row r="60" spans="2:26" ht="18.75" hidden="1" x14ac:dyDescent="0.3">
      <c r="B60" s="64"/>
      <c r="C60" s="67"/>
      <c r="D60" s="75"/>
      <c r="F60" s="4"/>
      <c r="G60" s="5"/>
      <c r="H60" s="2">
        <f t="shared" si="25"/>
        <v>0</v>
      </c>
      <c r="J60" s="69"/>
      <c r="K60" s="67"/>
      <c r="L60" s="65"/>
      <c r="M60" s="2" t="s">
        <v>125</v>
      </c>
      <c r="N60" s="2"/>
      <c r="O60" s="2"/>
      <c r="P60" s="2">
        <f t="shared" si="23"/>
        <v>0</v>
      </c>
      <c r="R60" s="64"/>
      <c r="S60" s="67"/>
      <c r="T60" s="65"/>
      <c r="U60" s="29"/>
      <c r="V60" s="2"/>
      <c r="W60" s="2"/>
      <c r="X60" s="2">
        <f t="shared" si="24"/>
        <v>0</v>
      </c>
      <c r="Z60" s="54"/>
    </row>
    <row r="61" spans="2:26" ht="18.75" hidden="1" x14ac:dyDescent="0.3">
      <c r="B61" s="64"/>
      <c r="C61" s="67"/>
      <c r="D61" s="75"/>
      <c r="F61" s="4"/>
      <c r="G61" s="5"/>
      <c r="H61" s="2">
        <f>SUM(F61:G61)</f>
        <v>0</v>
      </c>
      <c r="J61" s="69"/>
      <c r="K61" s="67"/>
      <c r="L61" s="65"/>
      <c r="M61" s="14" t="s">
        <v>126</v>
      </c>
      <c r="N61" s="2"/>
      <c r="O61" s="2"/>
      <c r="P61" s="2"/>
      <c r="R61" s="64"/>
      <c r="S61" s="67"/>
      <c r="T61" s="65"/>
      <c r="V61" s="2"/>
      <c r="W61" s="2"/>
      <c r="X61" s="2">
        <f t="shared" si="24"/>
        <v>0</v>
      </c>
      <c r="Z61" s="54"/>
    </row>
    <row r="62" spans="2:26" ht="18.75" x14ac:dyDescent="0.3">
      <c r="B62" s="64"/>
      <c r="C62" s="67"/>
      <c r="D62" s="75"/>
      <c r="E62" s="71" t="s">
        <v>8</v>
      </c>
      <c r="F62" s="71"/>
      <c r="G62" s="71"/>
      <c r="H62" s="3">
        <f>SUM(H54:H61)</f>
        <v>843</v>
      </c>
      <c r="J62" s="70"/>
      <c r="K62" s="67"/>
      <c r="L62" s="65"/>
      <c r="M62" s="71" t="s">
        <v>8</v>
      </c>
      <c r="N62" s="71"/>
      <c r="O62" s="71"/>
      <c r="P62" s="3">
        <f>SUM(P54:P61)</f>
        <v>1132</v>
      </c>
      <c r="R62" s="64"/>
      <c r="S62" s="67"/>
      <c r="T62" s="65"/>
      <c r="U62" s="71" t="s">
        <v>8</v>
      </c>
      <c r="V62" s="71"/>
      <c r="W62" s="71"/>
      <c r="X62" s="3">
        <f>SUM(X54:X61)</f>
        <v>974</v>
      </c>
      <c r="Z62" s="54"/>
    </row>
    <row r="65" spans="9:15" ht="21" x14ac:dyDescent="0.25">
      <c r="K65" s="56">
        <v>1</v>
      </c>
      <c r="L65" s="33" t="s">
        <v>57</v>
      </c>
      <c r="M65" s="10">
        <v>1467</v>
      </c>
    </row>
    <row r="66" spans="9:15" ht="21" x14ac:dyDescent="0.3">
      <c r="I66" s="4"/>
      <c r="K66" s="56">
        <v>2</v>
      </c>
      <c r="L66" s="33" t="s">
        <v>183</v>
      </c>
      <c r="M66" s="10">
        <v>1261</v>
      </c>
      <c r="O66" s="7"/>
    </row>
    <row r="67" spans="9:15" ht="42" x14ac:dyDescent="0.25">
      <c r="K67" s="56">
        <v>3</v>
      </c>
      <c r="L67" s="35" t="s">
        <v>45</v>
      </c>
      <c r="M67" s="9">
        <v>1245</v>
      </c>
    </row>
    <row r="68" spans="9:15" ht="21" x14ac:dyDescent="0.25">
      <c r="K68" s="56">
        <v>4</v>
      </c>
      <c r="L68" s="33" t="s">
        <v>54</v>
      </c>
      <c r="M68" s="10">
        <v>1132</v>
      </c>
    </row>
    <row r="69" spans="9:15" ht="21" x14ac:dyDescent="0.25">
      <c r="K69" s="56">
        <v>5</v>
      </c>
      <c r="L69" s="37" t="s">
        <v>74</v>
      </c>
      <c r="M69" s="10">
        <v>1123</v>
      </c>
    </row>
    <row r="70" spans="9:15" ht="31.5" customHeight="1" x14ac:dyDescent="0.25">
      <c r="K70" s="56">
        <v>6</v>
      </c>
      <c r="L70" s="35" t="s">
        <v>47</v>
      </c>
      <c r="M70" s="10">
        <v>1101</v>
      </c>
    </row>
    <row r="71" spans="9:15" ht="21" x14ac:dyDescent="0.25">
      <c r="K71" s="56">
        <v>7</v>
      </c>
      <c r="L71" s="33" t="s">
        <v>28</v>
      </c>
      <c r="M71" s="10">
        <v>1069</v>
      </c>
    </row>
    <row r="72" spans="9:15" ht="36" customHeight="1" x14ac:dyDescent="0.25">
      <c r="K72" s="56">
        <v>8</v>
      </c>
      <c r="L72" s="35" t="s">
        <v>147</v>
      </c>
      <c r="M72" s="10">
        <v>1066</v>
      </c>
    </row>
    <row r="73" spans="9:15" ht="39" customHeight="1" x14ac:dyDescent="0.25">
      <c r="K73" s="56">
        <v>9</v>
      </c>
      <c r="L73" s="33" t="s">
        <v>56</v>
      </c>
      <c r="M73" s="10">
        <v>1063</v>
      </c>
    </row>
    <row r="74" spans="9:15" ht="42" customHeight="1" x14ac:dyDescent="0.25">
      <c r="K74" s="56">
        <v>10</v>
      </c>
      <c r="L74" s="33" t="s">
        <v>182</v>
      </c>
      <c r="M74" s="10">
        <v>1005</v>
      </c>
    </row>
    <row r="75" spans="9:15" ht="21" x14ac:dyDescent="0.25">
      <c r="K75" s="56">
        <v>11</v>
      </c>
      <c r="L75" s="33" t="s">
        <v>75</v>
      </c>
      <c r="M75" s="9">
        <v>1000</v>
      </c>
    </row>
    <row r="76" spans="9:15" ht="21" x14ac:dyDescent="0.25">
      <c r="K76" s="56">
        <v>12</v>
      </c>
      <c r="L76" s="35" t="s">
        <v>46</v>
      </c>
      <c r="M76" s="9">
        <v>999</v>
      </c>
    </row>
    <row r="77" spans="9:15" ht="21" x14ac:dyDescent="0.25">
      <c r="K77" s="10">
        <v>13</v>
      </c>
      <c r="L77" s="33" t="s">
        <v>176</v>
      </c>
      <c r="M77" s="10">
        <v>974</v>
      </c>
    </row>
    <row r="78" spans="9:15" ht="21" x14ac:dyDescent="0.25">
      <c r="K78" s="10">
        <v>14</v>
      </c>
      <c r="L78" s="33" t="s">
        <v>139</v>
      </c>
      <c r="M78" s="10">
        <v>915</v>
      </c>
    </row>
    <row r="79" spans="9:15" ht="21" x14ac:dyDescent="0.25">
      <c r="K79" s="10">
        <v>15</v>
      </c>
      <c r="L79" s="34" t="s">
        <v>40</v>
      </c>
      <c r="M79" s="10">
        <v>910</v>
      </c>
    </row>
    <row r="80" spans="9:15" ht="42" x14ac:dyDescent="0.25">
      <c r="K80" s="10">
        <v>16</v>
      </c>
      <c r="L80" s="33" t="s">
        <v>27</v>
      </c>
      <c r="M80" s="10">
        <v>909</v>
      </c>
    </row>
    <row r="81" spans="11:13" ht="42" x14ac:dyDescent="0.25">
      <c r="K81" s="10">
        <v>17</v>
      </c>
      <c r="L81" s="33" t="s">
        <v>2</v>
      </c>
      <c r="M81" s="10">
        <v>885</v>
      </c>
    </row>
    <row r="82" spans="11:13" ht="21" x14ac:dyDescent="0.25">
      <c r="K82" s="10">
        <v>18</v>
      </c>
      <c r="L82" s="33" t="s">
        <v>53</v>
      </c>
      <c r="M82" s="10">
        <v>843</v>
      </c>
    </row>
    <row r="83" spans="11:13" ht="15" customHeight="1" x14ac:dyDescent="0.25">
      <c r="K83" s="10">
        <v>19</v>
      </c>
      <c r="L83" s="36" t="s">
        <v>170</v>
      </c>
      <c r="M83" s="10">
        <v>843</v>
      </c>
    </row>
    <row r="84" spans="11:13" ht="37.5" customHeight="1" x14ac:dyDescent="0.25">
      <c r="K84" s="10">
        <v>20</v>
      </c>
      <c r="L84" s="36" t="s">
        <v>55</v>
      </c>
      <c r="M84" s="10">
        <v>793</v>
      </c>
    </row>
    <row r="85" spans="11:13" ht="28.5" customHeight="1" x14ac:dyDescent="0.25">
      <c r="K85" s="10">
        <v>21</v>
      </c>
      <c r="L85" s="36" t="s">
        <v>154</v>
      </c>
      <c r="M85" s="10">
        <v>763</v>
      </c>
    </row>
    <row r="86" spans="11:13" ht="21" x14ac:dyDescent="0.25">
      <c r="K86" s="10">
        <v>22</v>
      </c>
      <c r="L86" s="36" t="s">
        <v>58</v>
      </c>
      <c r="M86" s="10">
        <v>670</v>
      </c>
    </row>
  </sheetData>
  <autoFilter ref="L65:M86">
    <sortState ref="L66:M86">
      <sortCondition descending="1" ref="M65:M86"/>
    </sortState>
  </autoFilter>
  <mergeCells count="73">
    <mergeCell ref="AA40:AA47"/>
    <mergeCell ref="AB40:AB47"/>
    <mergeCell ref="AC47:AE47"/>
    <mergeCell ref="Z5:Z47"/>
    <mergeCell ref="AC12:AE12"/>
    <mergeCell ref="AA22:AA31"/>
    <mergeCell ref="AB22:AB31"/>
    <mergeCell ref="AA32:AA39"/>
    <mergeCell ref="AB32:AB39"/>
    <mergeCell ref="AC39:AE39"/>
    <mergeCell ref="AC31:AE31"/>
    <mergeCell ref="AC21:AE21"/>
    <mergeCell ref="AA5:AA12"/>
    <mergeCell ref="AA13:AA21"/>
    <mergeCell ref="AB5:AB12"/>
    <mergeCell ref="AB13:AB21"/>
    <mergeCell ref="U42:W42"/>
    <mergeCell ref="S13:S21"/>
    <mergeCell ref="T13:T21"/>
    <mergeCell ref="U21:W21"/>
    <mergeCell ref="S22:S31"/>
    <mergeCell ref="T22:T31"/>
    <mergeCell ref="U31:W31"/>
    <mergeCell ref="S43:S53"/>
    <mergeCell ref="T43:T53"/>
    <mergeCell ref="U53:W53"/>
    <mergeCell ref="M62:O62"/>
    <mergeCell ref="C43:C53"/>
    <mergeCell ref="D43:D53"/>
    <mergeCell ref="S54:S62"/>
    <mergeCell ref="T54:T62"/>
    <mergeCell ref="L54:L62"/>
    <mergeCell ref="U62:W62"/>
    <mergeCell ref="R5:R62"/>
    <mergeCell ref="S5:S12"/>
    <mergeCell ref="T5:T12"/>
    <mergeCell ref="U12:W12"/>
    <mergeCell ref="S32:S42"/>
    <mergeCell ref="T32:T42"/>
    <mergeCell ref="C54:C62"/>
    <mergeCell ref="D54:D62"/>
    <mergeCell ref="E62:G62"/>
    <mergeCell ref="M12:O12"/>
    <mergeCell ref="K13:K21"/>
    <mergeCell ref="L13:L21"/>
    <mergeCell ref="M21:O21"/>
    <mergeCell ref="K22:K31"/>
    <mergeCell ref="L22:L31"/>
    <mergeCell ref="M31:O31"/>
    <mergeCell ref="K5:K12"/>
    <mergeCell ref="M42:O42"/>
    <mergeCell ref="M53:O53"/>
    <mergeCell ref="C22:C31"/>
    <mergeCell ref="D22:D31"/>
    <mergeCell ref="E31:G31"/>
    <mergeCell ref="K32:K42"/>
    <mergeCell ref="L32:L42"/>
    <mergeCell ref="B5:B62"/>
    <mergeCell ref="L43:L53"/>
    <mergeCell ref="E53:G53"/>
    <mergeCell ref="K43:K53"/>
    <mergeCell ref="J5:J62"/>
    <mergeCell ref="K54:K62"/>
    <mergeCell ref="L5:L12"/>
    <mergeCell ref="C32:C42"/>
    <mergeCell ref="C13:C21"/>
    <mergeCell ref="C5:C12"/>
    <mergeCell ref="D5:D12"/>
    <mergeCell ref="E12:G12"/>
    <mergeCell ref="D32:D42"/>
    <mergeCell ref="E42:G42"/>
    <mergeCell ref="D13:D21"/>
    <mergeCell ref="E21:G21"/>
  </mergeCells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3"/>
  <sheetViews>
    <sheetView topLeftCell="D25" zoomScale="90" zoomScaleNormal="90" workbookViewId="0">
      <selection activeCell="E3" sqref="E3"/>
    </sheetView>
  </sheetViews>
  <sheetFormatPr defaultRowHeight="15" x14ac:dyDescent="0.25"/>
  <cols>
    <col min="2" max="2" width="21.7109375" bestFit="1" customWidth="1"/>
    <col min="4" max="4" width="48.42578125" bestFit="1" customWidth="1"/>
    <col min="5" max="5" width="16.28515625" bestFit="1" customWidth="1"/>
    <col min="10" max="10" width="12" bestFit="1" customWidth="1"/>
    <col min="12" max="12" width="22" bestFit="1" customWidth="1"/>
    <col min="13" max="13" width="12" bestFit="1" customWidth="1"/>
    <col min="14" max="14" width="49.140625" bestFit="1" customWidth="1"/>
    <col min="15" max="15" width="16.42578125" bestFit="1" customWidth="1"/>
    <col min="20" max="20" width="12" bestFit="1" customWidth="1"/>
  </cols>
  <sheetData>
    <row r="2" spans="2:19" ht="18.75" x14ac:dyDescent="0.3">
      <c r="B2" s="2" t="s">
        <v>0</v>
      </c>
      <c r="C2" s="2" t="s">
        <v>1</v>
      </c>
      <c r="D2" s="2"/>
      <c r="E2" s="2" t="s">
        <v>4</v>
      </c>
      <c r="F2" s="2" t="s">
        <v>5</v>
      </c>
      <c r="G2" s="2" t="s">
        <v>6</v>
      </c>
      <c r="H2" s="2" t="s">
        <v>86</v>
      </c>
      <c r="I2" s="2" t="s">
        <v>7</v>
      </c>
      <c r="L2" s="2" t="s">
        <v>0</v>
      </c>
      <c r="M2" s="2" t="s">
        <v>1</v>
      </c>
      <c r="N2" s="2"/>
      <c r="O2" s="2" t="s">
        <v>4</v>
      </c>
      <c r="P2" s="2" t="s">
        <v>5</v>
      </c>
      <c r="Q2" s="2" t="s">
        <v>6</v>
      </c>
      <c r="R2" s="2" t="s">
        <v>86</v>
      </c>
      <c r="S2" s="2" t="s">
        <v>7</v>
      </c>
    </row>
    <row r="3" spans="2:19" ht="18.75" x14ac:dyDescent="0.3">
      <c r="B3" s="84" t="s">
        <v>219</v>
      </c>
      <c r="C3" s="67">
        <v>1</v>
      </c>
      <c r="D3" s="86" t="s">
        <v>21</v>
      </c>
      <c r="E3" s="2" t="s">
        <v>29</v>
      </c>
      <c r="F3" s="2">
        <v>84</v>
      </c>
      <c r="G3" s="2">
        <v>73</v>
      </c>
      <c r="H3" s="2">
        <v>95</v>
      </c>
      <c r="I3" s="2">
        <f>SUM(F3:H3)</f>
        <v>252</v>
      </c>
      <c r="L3" s="84" t="s">
        <v>220</v>
      </c>
      <c r="M3" s="67">
        <v>1</v>
      </c>
      <c r="N3" s="86" t="s">
        <v>28</v>
      </c>
      <c r="O3" s="2" t="s">
        <v>32</v>
      </c>
      <c r="P3" s="2">
        <v>94</v>
      </c>
      <c r="Q3" s="2">
        <v>103</v>
      </c>
      <c r="R3" s="2">
        <v>108</v>
      </c>
      <c r="S3" s="2">
        <f>SUM(P3:R3)</f>
        <v>305</v>
      </c>
    </row>
    <row r="4" spans="2:19" ht="18.75" x14ac:dyDescent="0.3">
      <c r="B4" s="85"/>
      <c r="C4" s="67"/>
      <c r="D4" s="86"/>
      <c r="E4" s="2" t="s">
        <v>209</v>
      </c>
      <c r="F4" s="2">
        <v>79</v>
      </c>
      <c r="G4" s="2">
        <v>60</v>
      </c>
      <c r="H4" s="2">
        <v>135</v>
      </c>
      <c r="I4" s="2">
        <f t="shared" ref="I4:I7" si="0">SUM(F4:H4)</f>
        <v>274</v>
      </c>
      <c r="L4" s="85"/>
      <c r="M4" s="67"/>
      <c r="N4" s="86"/>
      <c r="O4" s="2" t="s">
        <v>33</v>
      </c>
      <c r="P4" s="2">
        <v>100</v>
      </c>
      <c r="Q4" s="2">
        <v>93</v>
      </c>
      <c r="R4" s="2">
        <v>86</v>
      </c>
      <c r="S4" s="2">
        <f t="shared" ref="S4:S7" si="1">SUM(P4:R4)</f>
        <v>279</v>
      </c>
    </row>
    <row r="5" spans="2:19" ht="18.75" x14ac:dyDescent="0.3">
      <c r="B5" s="85"/>
      <c r="C5" s="67"/>
      <c r="D5" s="86"/>
      <c r="E5" s="2" t="s">
        <v>225</v>
      </c>
      <c r="F5" s="2">
        <v>78</v>
      </c>
      <c r="G5" s="2">
        <v>102</v>
      </c>
      <c r="H5" s="2">
        <v>92</v>
      </c>
      <c r="I5" s="2">
        <f t="shared" si="0"/>
        <v>272</v>
      </c>
      <c r="L5" s="85"/>
      <c r="M5" s="67"/>
      <c r="N5" s="86"/>
      <c r="O5" s="14" t="s">
        <v>128</v>
      </c>
      <c r="P5" s="2">
        <v>122</v>
      </c>
      <c r="Q5" s="2">
        <v>71</v>
      </c>
      <c r="R5" s="2">
        <v>94</v>
      </c>
      <c r="S5" s="2">
        <f t="shared" si="1"/>
        <v>287</v>
      </c>
    </row>
    <row r="6" spans="2:19" ht="18.75" x14ac:dyDescent="0.3">
      <c r="B6" s="85"/>
      <c r="C6" s="67"/>
      <c r="D6" s="86"/>
      <c r="E6" s="2" t="s">
        <v>31</v>
      </c>
      <c r="F6" s="2">
        <v>144</v>
      </c>
      <c r="G6" s="2">
        <v>207</v>
      </c>
      <c r="H6" s="2">
        <v>127</v>
      </c>
      <c r="I6" s="2">
        <f t="shared" si="0"/>
        <v>478</v>
      </c>
      <c r="J6">
        <f>I6/3</f>
        <v>159.33333333333334</v>
      </c>
      <c r="L6" s="85"/>
      <c r="M6" s="67"/>
      <c r="N6" s="86"/>
      <c r="O6" s="2" t="s">
        <v>34</v>
      </c>
      <c r="P6" s="2">
        <v>111</v>
      </c>
      <c r="Q6" s="2">
        <v>94</v>
      </c>
      <c r="R6" s="2">
        <v>134</v>
      </c>
      <c r="S6" s="2">
        <f t="shared" si="1"/>
        <v>339</v>
      </c>
    </row>
    <row r="7" spans="2:19" ht="18.75" x14ac:dyDescent="0.3">
      <c r="B7" s="85"/>
      <c r="C7" s="67"/>
      <c r="D7" s="86"/>
      <c r="E7" s="2" t="s">
        <v>124</v>
      </c>
      <c r="F7" s="2">
        <v>121</v>
      </c>
      <c r="G7" s="2">
        <v>110</v>
      </c>
      <c r="H7" s="2">
        <v>159</v>
      </c>
      <c r="I7" s="2">
        <f t="shared" si="0"/>
        <v>390</v>
      </c>
      <c r="L7" s="85"/>
      <c r="M7" s="67"/>
      <c r="N7" s="86"/>
      <c r="O7" s="2" t="s">
        <v>35</v>
      </c>
      <c r="P7" s="2">
        <v>86</v>
      </c>
      <c r="Q7" s="2">
        <v>103</v>
      </c>
      <c r="R7" s="2">
        <v>67</v>
      </c>
      <c r="S7" s="2">
        <f t="shared" si="1"/>
        <v>256</v>
      </c>
    </row>
    <row r="8" spans="2:19" ht="18.75" x14ac:dyDescent="0.3">
      <c r="B8" s="85"/>
      <c r="C8" s="67"/>
      <c r="D8" s="86"/>
      <c r="E8" s="71" t="s">
        <v>8</v>
      </c>
      <c r="F8" s="71"/>
      <c r="G8" s="71"/>
      <c r="H8" s="71"/>
      <c r="I8" s="3">
        <f>SUM(I3:I7)</f>
        <v>1666</v>
      </c>
      <c r="L8" s="85"/>
      <c r="M8" s="67"/>
      <c r="N8" s="86"/>
      <c r="O8" s="71" t="s">
        <v>8</v>
      </c>
      <c r="P8" s="71"/>
      <c r="Q8" s="71"/>
      <c r="R8" s="71"/>
      <c r="S8" s="3">
        <f>SUM(S3:S7)</f>
        <v>1466</v>
      </c>
    </row>
    <row r="9" spans="2:19" ht="18.75" x14ac:dyDescent="0.3">
      <c r="B9" s="85"/>
      <c r="C9" s="67">
        <v>2</v>
      </c>
      <c r="D9" s="86" t="s">
        <v>42</v>
      </c>
      <c r="E9" s="2" t="s">
        <v>50</v>
      </c>
      <c r="F9" s="2">
        <v>105</v>
      </c>
      <c r="G9" s="2">
        <v>100</v>
      </c>
      <c r="H9" s="2">
        <v>123</v>
      </c>
      <c r="I9" s="2">
        <f>SUM(F9:H9)</f>
        <v>328</v>
      </c>
      <c r="L9" s="85"/>
      <c r="M9" s="67">
        <v>2</v>
      </c>
      <c r="N9" s="86" t="s">
        <v>147</v>
      </c>
      <c r="O9" s="4" t="s">
        <v>203</v>
      </c>
      <c r="P9" s="2">
        <v>98</v>
      </c>
      <c r="Q9" s="2">
        <v>82</v>
      </c>
      <c r="R9" s="2">
        <v>113</v>
      </c>
      <c r="S9" s="2">
        <f>SUM(P9:R9)</f>
        <v>293</v>
      </c>
    </row>
    <row r="10" spans="2:19" ht="18.75" x14ac:dyDescent="0.3">
      <c r="B10" s="85"/>
      <c r="C10" s="67"/>
      <c r="D10" s="86"/>
      <c r="E10" s="28" t="s">
        <v>131</v>
      </c>
      <c r="F10" s="2">
        <v>104</v>
      </c>
      <c r="G10" s="2">
        <v>89</v>
      </c>
      <c r="H10" s="2">
        <v>79</v>
      </c>
      <c r="I10" s="2">
        <f t="shared" ref="I10:I13" si="2">SUM(F10:H10)</f>
        <v>272</v>
      </c>
      <c r="L10" s="85"/>
      <c r="M10" s="67"/>
      <c r="N10" s="86"/>
      <c r="O10" s="4" t="s">
        <v>148</v>
      </c>
      <c r="P10" s="2">
        <v>128</v>
      </c>
      <c r="Q10" s="2">
        <v>121</v>
      </c>
      <c r="R10" s="2">
        <v>158</v>
      </c>
      <c r="S10" s="2">
        <f t="shared" ref="S10:S13" si="3">SUM(P10:R10)</f>
        <v>407</v>
      </c>
    </row>
    <row r="11" spans="2:19" ht="18.75" x14ac:dyDescent="0.3">
      <c r="B11" s="85"/>
      <c r="C11" s="67"/>
      <c r="D11" s="86"/>
      <c r="E11" s="2" t="s">
        <v>49</v>
      </c>
      <c r="F11" s="2">
        <v>80</v>
      </c>
      <c r="G11" s="2">
        <v>75</v>
      </c>
      <c r="H11" s="2">
        <v>98</v>
      </c>
      <c r="I11" s="2">
        <f t="shared" si="2"/>
        <v>253</v>
      </c>
      <c r="L11" s="85"/>
      <c r="M11" s="67"/>
      <c r="N11" s="86"/>
      <c r="O11" s="4" t="s">
        <v>84</v>
      </c>
      <c r="P11" s="2">
        <v>120</v>
      </c>
      <c r="Q11" s="2">
        <v>123</v>
      </c>
      <c r="R11" s="2">
        <v>142</v>
      </c>
      <c r="S11" s="2">
        <f t="shared" si="3"/>
        <v>385</v>
      </c>
    </row>
    <row r="12" spans="2:19" ht="18.75" x14ac:dyDescent="0.3">
      <c r="B12" s="85"/>
      <c r="C12" s="67"/>
      <c r="D12" s="86"/>
      <c r="E12" s="2" t="s">
        <v>132</v>
      </c>
      <c r="F12" s="2">
        <v>107</v>
      </c>
      <c r="G12" s="2">
        <v>116</v>
      </c>
      <c r="H12" s="2">
        <v>105</v>
      </c>
      <c r="I12" s="2">
        <f t="shared" si="2"/>
        <v>328</v>
      </c>
      <c r="L12" s="85"/>
      <c r="M12" s="67"/>
      <c r="N12" s="86"/>
      <c r="O12" s="4" t="s">
        <v>149</v>
      </c>
      <c r="P12" s="2">
        <v>71</v>
      </c>
      <c r="Q12" s="2">
        <v>91</v>
      </c>
      <c r="R12" s="2">
        <v>80</v>
      </c>
      <c r="S12" s="2">
        <f t="shared" si="3"/>
        <v>242</v>
      </c>
    </row>
    <row r="13" spans="2:19" ht="18.75" x14ac:dyDescent="0.3">
      <c r="B13" s="85"/>
      <c r="C13" s="67"/>
      <c r="D13" s="86"/>
      <c r="E13" s="2" t="s">
        <v>133</v>
      </c>
      <c r="F13" s="2">
        <v>113</v>
      </c>
      <c r="G13" s="2">
        <v>85</v>
      </c>
      <c r="H13" s="2">
        <v>66</v>
      </c>
      <c r="I13" s="2">
        <f t="shared" si="2"/>
        <v>264</v>
      </c>
      <c r="L13" s="85"/>
      <c r="M13" s="67"/>
      <c r="N13" s="86"/>
      <c r="O13" s="4" t="s">
        <v>150</v>
      </c>
      <c r="P13" s="2">
        <v>77</v>
      </c>
      <c r="Q13" s="2">
        <v>84</v>
      </c>
      <c r="R13" s="2">
        <v>84</v>
      </c>
      <c r="S13" s="2">
        <f t="shared" si="3"/>
        <v>245</v>
      </c>
    </row>
    <row r="14" spans="2:19" ht="18.75" x14ac:dyDescent="0.3">
      <c r="B14" s="85"/>
      <c r="C14" s="67"/>
      <c r="D14" s="86"/>
      <c r="E14" s="71" t="s">
        <v>8</v>
      </c>
      <c r="F14" s="71"/>
      <c r="G14" s="71"/>
      <c r="H14" s="71"/>
      <c r="I14" s="3">
        <f>SUM(I9:I13)</f>
        <v>1445</v>
      </c>
      <c r="L14" s="85"/>
      <c r="M14" s="67"/>
      <c r="N14" s="86"/>
      <c r="O14" s="71" t="s">
        <v>8</v>
      </c>
      <c r="P14" s="71"/>
      <c r="Q14" s="71"/>
      <c r="R14" s="71"/>
      <c r="S14" s="3">
        <f>SUM(S9:S13)</f>
        <v>1572</v>
      </c>
    </row>
    <row r="15" spans="2:19" ht="18.75" x14ac:dyDescent="0.3">
      <c r="B15" s="85"/>
      <c r="C15" s="67">
        <v>3</v>
      </c>
      <c r="D15" s="86" t="s">
        <v>45</v>
      </c>
      <c r="E15" s="2" t="s">
        <v>66</v>
      </c>
      <c r="F15" s="2">
        <v>140</v>
      </c>
      <c r="G15" s="2">
        <v>110</v>
      </c>
      <c r="H15" s="2">
        <v>129</v>
      </c>
      <c r="I15" s="2">
        <f>SUM(F15:H15)</f>
        <v>379</v>
      </c>
      <c r="L15" s="85"/>
      <c r="M15" s="67">
        <v>3</v>
      </c>
      <c r="N15" s="86" t="s">
        <v>46</v>
      </c>
      <c r="O15" s="2" t="s">
        <v>61</v>
      </c>
      <c r="P15" s="2">
        <v>157</v>
      </c>
      <c r="Q15" s="2">
        <v>99</v>
      </c>
      <c r="R15" s="2">
        <v>95</v>
      </c>
      <c r="S15" s="2">
        <f>SUM(P15:R15)</f>
        <v>351</v>
      </c>
    </row>
    <row r="16" spans="2:19" ht="18.75" x14ac:dyDescent="0.3">
      <c r="B16" s="85"/>
      <c r="C16" s="67"/>
      <c r="D16" s="86"/>
      <c r="E16" s="2" t="s">
        <v>25</v>
      </c>
      <c r="F16" s="2">
        <v>160</v>
      </c>
      <c r="G16" s="2">
        <v>153</v>
      </c>
      <c r="H16" s="2">
        <v>142</v>
      </c>
      <c r="I16" s="2">
        <f t="shared" ref="I16:I19" si="4">SUM(F16:H16)</f>
        <v>455</v>
      </c>
      <c r="L16" s="85"/>
      <c r="M16" s="67"/>
      <c r="N16" s="86"/>
      <c r="O16" s="2" t="s">
        <v>64</v>
      </c>
      <c r="P16" s="2">
        <v>142</v>
      </c>
      <c r="Q16" s="2">
        <v>113</v>
      </c>
      <c r="R16" s="2">
        <v>103</v>
      </c>
      <c r="S16" s="2">
        <f t="shared" ref="S16:S19" si="5">SUM(P16:R16)</f>
        <v>358</v>
      </c>
    </row>
    <row r="17" spans="2:20" ht="18.75" x14ac:dyDescent="0.3">
      <c r="B17" s="85"/>
      <c r="C17" s="67"/>
      <c r="D17" s="86"/>
      <c r="E17" s="2" t="s">
        <v>24</v>
      </c>
      <c r="F17" s="2">
        <v>110</v>
      </c>
      <c r="G17" s="2">
        <v>145</v>
      </c>
      <c r="H17" s="2">
        <v>142</v>
      </c>
      <c r="I17" s="2">
        <f t="shared" si="4"/>
        <v>397</v>
      </c>
      <c r="L17" s="85"/>
      <c r="M17" s="67"/>
      <c r="N17" s="86"/>
      <c r="O17" s="2" t="s">
        <v>63</v>
      </c>
      <c r="P17" s="2">
        <v>114</v>
      </c>
      <c r="Q17" s="2">
        <v>97</v>
      </c>
      <c r="R17" s="2">
        <v>83</v>
      </c>
      <c r="S17" s="2">
        <f t="shared" si="5"/>
        <v>294</v>
      </c>
    </row>
    <row r="18" spans="2:20" ht="18.75" x14ac:dyDescent="0.3">
      <c r="B18" s="85"/>
      <c r="C18" s="67"/>
      <c r="D18" s="86"/>
      <c r="E18" s="2" t="s">
        <v>19</v>
      </c>
      <c r="F18" s="2">
        <v>158</v>
      </c>
      <c r="G18" s="2">
        <v>136</v>
      </c>
      <c r="H18" s="2">
        <v>195</v>
      </c>
      <c r="I18" s="2">
        <f t="shared" si="4"/>
        <v>489</v>
      </c>
      <c r="L18" s="85"/>
      <c r="M18" s="67"/>
      <c r="N18" s="86"/>
      <c r="O18" s="2" t="s">
        <v>62</v>
      </c>
      <c r="P18" s="2">
        <v>156</v>
      </c>
      <c r="Q18" s="2">
        <v>108</v>
      </c>
      <c r="R18" s="2">
        <v>121</v>
      </c>
      <c r="S18" s="2">
        <f t="shared" si="5"/>
        <v>385</v>
      </c>
    </row>
    <row r="19" spans="2:20" ht="18.75" x14ac:dyDescent="0.3">
      <c r="B19" s="85"/>
      <c r="C19" s="67"/>
      <c r="D19" s="86"/>
      <c r="E19" s="2" t="s">
        <v>226</v>
      </c>
      <c r="F19" s="2">
        <v>111</v>
      </c>
      <c r="G19" s="2">
        <v>96</v>
      </c>
      <c r="H19" s="2">
        <v>100</v>
      </c>
      <c r="I19" s="2">
        <f t="shared" si="4"/>
        <v>307</v>
      </c>
      <c r="L19" s="85"/>
      <c r="M19" s="67"/>
      <c r="N19" s="86"/>
      <c r="O19" s="2" t="s">
        <v>228</v>
      </c>
      <c r="P19" s="2">
        <v>81</v>
      </c>
      <c r="Q19" s="2">
        <v>80</v>
      </c>
      <c r="R19" s="2">
        <v>83</v>
      </c>
      <c r="S19" s="2">
        <f t="shared" si="5"/>
        <v>244</v>
      </c>
    </row>
    <row r="20" spans="2:20" ht="18.75" x14ac:dyDescent="0.3">
      <c r="B20" s="85"/>
      <c r="C20" s="67"/>
      <c r="D20" s="86"/>
      <c r="E20" s="8" t="s">
        <v>8</v>
      </c>
      <c r="F20" s="8"/>
      <c r="G20" s="8"/>
      <c r="H20" s="8"/>
      <c r="I20" s="3">
        <f>SUM(I15:I19)</f>
        <v>2027</v>
      </c>
      <c r="L20" s="85"/>
      <c r="M20" s="67"/>
      <c r="N20" s="86"/>
      <c r="O20" s="71" t="s">
        <v>8</v>
      </c>
      <c r="P20" s="71"/>
      <c r="Q20" s="71"/>
      <c r="R20" s="71"/>
      <c r="S20" s="3">
        <f>SUM(S15:S19)</f>
        <v>1632</v>
      </c>
    </row>
    <row r="21" spans="2:20" ht="18.75" x14ac:dyDescent="0.3">
      <c r="B21" s="85"/>
      <c r="C21" s="67">
        <v>4</v>
      </c>
      <c r="D21" s="86" t="s">
        <v>182</v>
      </c>
      <c r="E21" s="2" t="s">
        <v>161</v>
      </c>
      <c r="F21" s="2">
        <v>118</v>
      </c>
      <c r="G21" s="2">
        <v>115</v>
      </c>
      <c r="H21" s="2">
        <v>102</v>
      </c>
      <c r="I21" s="2">
        <f>SUM(F21:H21)</f>
        <v>335</v>
      </c>
      <c r="L21" s="85"/>
      <c r="M21" s="67">
        <v>4</v>
      </c>
      <c r="N21" s="87" t="s">
        <v>75</v>
      </c>
      <c r="O21" s="2" t="s">
        <v>206</v>
      </c>
      <c r="P21" s="2">
        <v>61</v>
      </c>
      <c r="Q21" s="2">
        <v>91</v>
      </c>
      <c r="R21" s="2">
        <v>71</v>
      </c>
      <c r="S21" s="2">
        <f>SUM(P21:R21)</f>
        <v>223</v>
      </c>
    </row>
    <row r="22" spans="2:20" ht="18.75" x14ac:dyDescent="0.3">
      <c r="B22" s="85"/>
      <c r="C22" s="67"/>
      <c r="D22" s="86"/>
      <c r="E22" s="2" t="s">
        <v>163</v>
      </c>
      <c r="F22" s="2">
        <v>64</v>
      </c>
      <c r="G22" s="2">
        <v>73</v>
      </c>
      <c r="H22" s="2">
        <v>73</v>
      </c>
      <c r="I22" s="2">
        <f t="shared" ref="I22:I25" si="6">SUM(F22:H22)</f>
        <v>210</v>
      </c>
      <c r="L22" s="85"/>
      <c r="M22" s="67"/>
      <c r="N22" s="88"/>
      <c r="O22" s="2" t="s">
        <v>229</v>
      </c>
      <c r="P22" s="2">
        <v>95</v>
      </c>
      <c r="Q22" s="2">
        <v>91</v>
      </c>
      <c r="R22" s="2">
        <v>111</v>
      </c>
      <c r="S22" s="2">
        <f t="shared" ref="S22:S25" si="7">SUM(P22:R22)</f>
        <v>297</v>
      </c>
    </row>
    <row r="23" spans="2:20" ht="18.75" x14ac:dyDescent="0.3">
      <c r="B23" s="85"/>
      <c r="C23" s="67"/>
      <c r="D23" s="86"/>
      <c r="E23" s="2" t="s">
        <v>164</v>
      </c>
      <c r="F23" s="2">
        <v>83</v>
      </c>
      <c r="G23" s="2">
        <v>102</v>
      </c>
      <c r="H23" s="2">
        <v>60</v>
      </c>
      <c r="I23" s="2">
        <f t="shared" si="6"/>
        <v>245</v>
      </c>
      <c r="L23" s="85"/>
      <c r="M23" s="67"/>
      <c r="N23" s="88"/>
      <c r="O23" s="2" t="s">
        <v>79</v>
      </c>
      <c r="P23" s="2">
        <v>75</v>
      </c>
      <c r="Q23" s="2">
        <v>81</v>
      </c>
      <c r="R23" s="2">
        <v>51</v>
      </c>
      <c r="S23" s="2">
        <f t="shared" si="7"/>
        <v>207</v>
      </c>
    </row>
    <row r="24" spans="2:20" ht="18.75" x14ac:dyDescent="0.3">
      <c r="B24" s="85"/>
      <c r="C24" s="67"/>
      <c r="D24" s="86"/>
      <c r="E24" s="2" t="s">
        <v>165</v>
      </c>
      <c r="F24" s="2">
        <v>87</v>
      </c>
      <c r="G24" s="2">
        <v>93</v>
      </c>
      <c r="H24" s="2">
        <v>79</v>
      </c>
      <c r="I24" s="2">
        <f t="shared" si="6"/>
        <v>259</v>
      </c>
      <c r="L24" s="85"/>
      <c r="M24" s="67"/>
      <c r="N24" s="88"/>
      <c r="O24" s="2" t="s">
        <v>80</v>
      </c>
      <c r="P24" s="2">
        <v>100</v>
      </c>
      <c r="Q24" s="2">
        <v>100</v>
      </c>
      <c r="R24" s="2">
        <v>71</v>
      </c>
      <c r="S24" s="2">
        <f t="shared" si="7"/>
        <v>271</v>
      </c>
    </row>
    <row r="25" spans="2:20" ht="18.75" x14ac:dyDescent="0.3">
      <c r="B25" s="85"/>
      <c r="C25" s="67"/>
      <c r="D25" s="86"/>
      <c r="E25" s="2" t="s">
        <v>166</v>
      </c>
      <c r="F25" s="2">
        <v>79</v>
      </c>
      <c r="G25" s="2">
        <v>70</v>
      </c>
      <c r="H25" s="2">
        <v>59</v>
      </c>
      <c r="I25" s="2">
        <f t="shared" si="6"/>
        <v>208</v>
      </c>
      <c r="L25" s="85"/>
      <c r="M25" s="67"/>
      <c r="N25" s="88"/>
      <c r="O25" s="2" t="s">
        <v>77</v>
      </c>
      <c r="P25" s="2">
        <v>78</v>
      </c>
      <c r="Q25" s="2">
        <v>85</v>
      </c>
      <c r="R25" s="2">
        <v>74</v>
      </c>
      <c r="S25" s="2">
        <f t="shared" si="7"/>
        <v>237</v>
      </c>
    </row>
    <row r="26" spans="2:20" ht="18.75" x14ac:dyDescent="0.3">
      <c r="B26" s="85"/>
      <c r="C26" s="67"/>
      <c r="D26" s="86"/>
      <c r="E26" s="71" t="s">
        <v>8</v>
      </c>
      <c r="F26" s="71"/>
      <c r="G26" s="71"/>
      <c r="H26" s="71"/>
      <c r="I26" s="3">
        <f>SUM(I21:I25)</f>
        <v>1257</v>
      </c>
      <c r="L26" s="85"/>
      <c r="M26" s="67"/>
      <c r="N26" s="89"/>
      <c r="O26" s="71" t="s">
        <v>8</v>
      </c>
      <c r="P26" s="71"/>
      <c r="Q26" s="71"/>
      <c r="R26" s="71"/>
      <c r="S26" s="3">
        <f>SUM(S21:S25)</f>
        <v>1235</v>
      </c>
    </row>
    <row r="27" spans="2:20" ht="18.75" x14ac:dyDescent="0.3">
      <c r="B27" s="85"/>
      <c r="C27" s="67">
        <v>5</v>
      </c>
      <c r="D27" s="86" t="s">
        <v>183</v>
      </c>
      <c r="E27" s="2" t="s">
        <v>67</v>
      </c>
      <c r="F27" s="2">
        <v>105</v>
      </c>
      <c r="G27" s="2">
        <v>127</v>
      </c>
      <c r="H27" s="2">
        <v>98</v>
      </c>
      <c r="I27" s="2">
        <f>SUM(F27:H27)</f>
        <v>330</v>
      </c>
      <c r="L27" s="85"/>
      <c r="M27" s="67">
        <v>5</v>
      </c>
      <c r="N27" s="87" t="s">
        <v>57</v>
      </c>
      <c r="O27" s="2" t="s">
        <v>10</v>
      </c>
      <c r="P27" s="2">
        <v>158</v>
      </c>
      <c r="Q27" s="2">
        <v>158</v>
      </c>
      <c r="R27" s="2">
        <v>135</v>
      </c>
      <c r="S27" s="2">
        <f>SUM(P27:R27)</f>
        <v>451</v>
      </c>
    </row>
    <row r="28" spans="2:20" ht="18.75" x14ac:dyDescent="0.3">
      <c r="B28" s="85"/>
      <c r="C28" s="67"/>
      <c r="D28" s="86"/>
      <c r="E28" s="2" t="s">
        <v>68</v>
      </c>
      <c r="F28" s="2">
        <v>170</v>
      </c>
      <c r="G28" s="2">
        <v>86</v>
      </c>
      <c r="H28" s="2">
        <v>114</v>
      </c>
      <c r="I28" s="2">
        <f t="shared" ref="I28:I31" si="8">SUM(F28:H28)</f>
        <v>370</v>
      </c>
      <c r="L28" s="85"/>
      <c r="M28" s="67"/>
      <c r="N28" s="88"/>
      <c r="O28" s="2" t="s">
        <v>12</v>
      </c>
      <c r="P28" s="2">
        <v>162</v>
      </c>
      <c r="Q28" s="2">
        <v>113</v>
      </c>
      <c r="R28" s="2">
        <v>145</v>
      </c>
      <c r="S28" s="2">
        <f t="shared" ref="S28:S31" si="9">SUM(P28:R28)</f>
        <v>420</v>
      </c>
    </row>
    <row r="29" spans="2:20" ht="18.75" x14ac:dyDescent="0.3">
      <c r="B29" s="85"/>
      <c r="C29" s="67"/>
      <c r="D29" s="86"/>
      <c r="E29" s="2" t="s">
        <v>167</v>
      </c>
      <c r="F29" s="2">
        <v>75</v>
      </c>
      <c r="G29" s="2">
        <v>104</v>
      </c>
      <c r="H29" s="2">
        <v>95</v>
      </c>
      <c r="I29" s="2">
        <f t="shared" si="8"/>
        <v>274</v>
      </c>
      <c r="L29" s="85"/>
      <c r="M29" s="67"/>
      <c r="N29" s="88"/>
      <c r="O29" s="2" t="s">
        <v>11</v>
      </c>
      <c r="P29" s="2">
        <v>102</v>
      </c>
      <c r="Q29" s="2">
        <v>184</v>
      </c>
      <c r="R29" s="2">
        <v>135</v>
      </c>
      <c r="S29" s="2">
        <f t="shared" si="9"/>
        <v>421</v>
      </c>
    </row>
    <row r="30" spans="2:20" ht="18.75" x14ac:dyDescent="0.3">
      <c r="B30" s="85"/>
      <c r="C30" s="67"/>
      <c r="D30" s="86"/>
      <c r="E30" s="2" t="s">
        <v>227</v>
      </c>
      <c r="F30" s="2">
        <v>71</v>
      </c>
      <c r="G30" s="2">
        <v>65</v>
      </c>
      <c r="H30" s="2">
        <v>81</v>
      </c>
      <c r="I30" s="2">
        <f t="shared" si="8"/>
        <v>217</v>
      </c>
      <c r="L30" s="85"/>
      <c r="M30" s="67"/>
      <c r="N30" s="88"/>
      <c r="O30" s="2" t="s">
        <v>13</v>
      </c>
      <c r="P30" s="2">
        <v>115</v>
      </c>
      <c r="Q30" s="2">
        <v>144</v>
      </c>
      <c r="R30" s="2">
        <v>147</v>
      </c>
      <c r="S30" s="2">
        <f t="shared" si="9"/>
        <v>406</v>
      </c>
    </row>
    <row r="31" spans="2:20" ht="18.75" x14ac:dyDescent="0.3">
      <c r="B31" s="85"/>
      <c r="C31" s="67"/>
      <c r="D31" s="86"/>
      <c r="E31" s="2" t="s">
        <v>69</v>
      </c>
      <c r="F31" s="2">
        <v>124</v>
      </c>
      <c r="G31" s="2">
        <v>105</v>
      </c>
      <c r="H31" s="2">
        <v>140</v>
      </c>
      <c r="I31" s="2">
        <f t="shared" si="8"/>
        <v>369</v>
      </c>
      <c r="L31" s="85"/>
      <c r="M31" s="67"/>
      <c r="N31" s="88"/>
      <c r="O31" s="14" t="s">
        <v>9</v>
      </c>
      <c r="P31" s="2">
        <v>148</v>
      </c>
      <c r="Q31" s="2">
        <v>204</v>
      </c>
      <c r="R31" s="2">
        <v>194</v>
      </c>
      <c r="S31" s="2">
        <f t="shared" si="9"/>
        <v>546</v>
      </c>
      <c r="T31">
        <f>S31/3</f>
        <v>182</v>
      </c>
    </row>
    <row r="32" spans="2:20" ht="18.75" x14ac:dyDescent="0.3">
      <c r="B32" s="85"/>
      <c r="C32" s="67"/>
      <c r="D32" s="86"/>
      <c r="E32" s="71" t="s">
        <v>8</v>
      </c>
      <c r="F32" s="71"/>
      <c r="G32" s="71"/>
      <c r="H32" s="71"/>
      <c r="I32" s="3">
        <f>SUM(I27:I31)</f>
        <v>1560</v>
      </c>
      <c r="L32" s="85"/>
      <c r="M32" s="67"/>
      <c r="N32" s="89"/>
      <c r="O32" s="71" t="s">
        <v>8</v>
      </c>
      <c r="P32" s="71"/>
      <c r="Q32" s="71"/>
      <c r="R32" s="71"/>
      <c r="S32" s="3">
        <f>SUM(S27:S31)</f>
        <v>2244</v>
      </c>
    </row>
    <row r="33" spans="2:19" ht="18.75" x14ac:dyDescent="0.3">
      <c r="B33" s="85"/>
      <c r="C33" s="67">
        <v>6</v>
      </c>
      <c r="D33" s="86" t="s">
        <v>71</v>
      </c>
      <c r="E33" s="2" t="s">
        <v>20</v>
      </c>
      <c r="F33" s="2">
        <v>114</v>
      </c>
      <c r="G33" s="2">
        <v>118</v>
      </c>
      <c r="H33" s="2">
        <v>107</v>
      </c>
      <c r="I33" s="2">
        <f>SUM(F33:H33)</f>
        <v>339</v>
      </c>
      <c r="L33" s="85"/>
      <c r="M33" s="67">
        <v>6</v>
      </c>
      <c r="N33" s="87" t="s">
        <v>47</v>
      </c>
      <c r="O33" s="26" t="s">
        <v>99</v>
      </c>
      <c r="P33" s="2">
        <v>107</v>
      </c>
      <c r="Q33" s="2">
        <v>146</v>
      </c>
      <c r="R33" s="2">
        <v>159</v>
      </c>
      <c r="S33" s="2">
        <f>SUM(P33:R33)</f>
        <v>412</v>
      </c>
    </row>
    <row r="34" spans="2:19" ht="18.75" x14ac:dyDescent="0.3">
      <c r="B34" s="85"/>
      <c r="C34" s="67"/>
      <c r="D34" s="86"/>
      <c r="E34" s="2" t="s">
        <v>106</v>
      </c>
      <c r="F34" s="2">
        <v>110</v>
      </c>
      <c r="G34" s="2">
        <v>138</v>
      </c>
      <c r="H34" s="2">
        <v>112</v>
      </c>
      <c r="I34" s="2">
        <f t="shared" ref="I34:I37" si="10">SUM(F34:H34)</f>
        <v>360</v>
      </c>
      <c r="L34" s="85"/>
      <c r="M34" s="67"/>
      <c r="N34" s="88"/>
      <c r="O34" s="26" t="s">
        <v>17</v>
      </c>
      <c r="P34" s="2">
        <v>191</v>
      </c>
      <c r="Q34" s="2">
        <v>110</v>
      </c>
      <c r="R34" s="2">
        <v>90</v>
      </c>
      <c r="S34" s="2">
        <f t="shared" ref="S34:S37" si="11">SUM(P34:R34)</f>
        <v>391</v>
      </c>
    </row>
    <row r="35" spans="2:19" ht="18.75" x14ac:dyDescent="0.3">
      <c r="B35" s="85"/>
      <c r="C35" s="67"/>
      <c r="D35" s="86"/>
      <c r="E35" s="2" t="s">
        <v>107</v>
      </c>
      <c r="F35" s="2">
        <v>146</v>
      </c>
      <c r="G35" s="2">
        <v>144</v>
      </c>
      <c r="H35" s="2">
        <v>114</v>
      </c>
      <c r="I35" s="2">
        <f t="shared" si="10"/>
        <v>404</v>
      </c>
      <c r="L35" s="85"/>
      <c r="M35" s="67"/>
      <c r="N35" s="88"/>
      <c r="O35" s="26" t="s">
        <v>100</v>
      </c>
      <c r="P35" s="2">
        <v>100</v>
      </c>
      <c r="Q35" s="2">
        <v>95</v>
      </c>
      <c r="R35" s="2">
        <v>82</v>
      </c>
      <c r="S35" s="2">
        <f t="shared" si="11"/>
        <v>277</v>
      </c>
    </row>
    <row r="36" spans="2:19" ht="18.75" x14ac:dyDescent="0.3">
      <c r="B36" s="85"/>
      <c r="C36" s="67"/>
      <c r="D36" s="86"/>
      <c r="E36" s="2" t="s">
        <v>23</v>
      </c>
      <c r="F36" s="2">
        <v>109</v>
      </c>
      <c r="G36" s="2">
        <v>109</v>
      </c>
      <c r="H36" s="2">
        <v>115</v>
      </c>
      <c r="I36" s="2">
        <f t="shared" si="10"/>
        <v>333</v>
      </c>
      <c r="L36" s="85"/>
      <c r="M36" s="67"/>
      <c r="N36" s="88"/>
      <c r="O36" s="26" t="s">
        <v>101</v>
      </c>
      <c r="P36" s="2">
        <v>97</v>
      </c>
      <c r="Q36" s="2">
        <v>100</v>
      </c>
      <c r="R36" s="2">
        <v>100</v>
      </c>
      <c r="S36" s="2">
        <f t="shared" si="11"/>
        <v>297</v>
      </c>
    </row>
    <row r="37" spans="2:19" ht="18.75" x14ac:dyDescent="0.3">
      <c r="B37" s="85"/>
      <c r="C37" s="67"/>
      <c r="D37" s="86"/>
      <c r="E37" s="2" t="s">
        <v>72</v>
      </c>
      <c r="F37" s="2">
        <v>117</v>
      </c>
      <c r="G37" s="2">
        <v>101</v>
      </c>
      <c r="H37" s="2">
        <v>84</v>
      </c>
      <c r="I37" s="2">
        <f t="shared" si="10"/>
        <v>302</v>
      </c>
      <c r="L37" s="85"/>
      <c r="M37" s="67"/>
      <c r="N37" s="88"/>
      <c r="O37" s="26" t="s">
        <v>65</v>
      </c>
      <c r="P37" s="2">
        <v>77</v>
      </c>
      <c r="Q37" s="2">
        <v>110</v>
      </c>
      <c r="R37" s="2">
        <v>111</v>
      </c>
      <c r="S37" s="2">
        <f t="shared" si="11"/>
        <v>298</v>
      </c>
    </row>
    <row r="38" spans="2:19" ht="18.75" x14ac:dyDescent="0.3">
      <c r="B38" s="85"/>
      <c r="C38" s="67"/>
      <c r="D38" s="86"/>
      <c r="E38" s="71" t="s">
        <v>8</v>
      </c>
      <c r="F38" s="71"/>
      <c r="G38" s="71"/>
      <c r="H38" s="71"/>
      <c r="I38" s="3">
        <f>SUM(I33:I37)</f>
        <v>1738</v>
      </c>
      <c r="L38" s="85"/>
      <c r="M38" s="67"/>
      <c r="N38" s="89"/>
      <c r="O38" s="71" t="s">
        <v>8</v>
      </c>
      <c r="P38" s="71"/>
      <c r="Q38" s="71"/>
      <c r="R38" s="71"/>
      <c r="S38" s="3">
        <f>SUM(S33:S37)</f>
        <v>1675</v>
      </c>
    </row>
    <row r="40" spans="2:19" ht="23.25" x14ac:dyDescent="0.25">
      <c r="N40" s="15" t="s">
        <v>85</v>
      </c>
    </row>
    <row r="41" spans="2:19" ht="23.25" x14ac:dyDescent="0.25">
      <c r="N41" s="15"/>
    </row>
    <row r="42" spans="2:19" ht="21" x14ac:dyDescent="0.25">
      <c r="M42" s="16">
        <v>1</v>
      </c>
      <c r="N42" s="17" t="s">
        <v>57</v>
      </c>
      <c r="O42" s="20">
        <v>2244</v>
      </c>
    </row>
    <row r="43" spans="2:19" ht="21" x14ac:dyDescent="0.25">
      <c r="M43" s="16">
        <v>2</v>
      </c>
      <c r="N43" s="11" t="s">
        <v>45</v>
      </c>
      <c r="O43" s="10">
        <v>2027</v>
      </c>
    </row>
    <row r="44" spans="2:19" ht="21" x14ac:dyDescent="0.25">
      <c r="M44" s="16">
        <v>3</v>
      </c>
      <c r="N44" s="17" t="s">
        <v>222</v>
      </c>
      <c r="O44" s="20">
        <v>1738</v>
      </c>
    </row>
    <row r="45" spans="2:19" ht="21" x14ac:dyDescent="0.25">
      <c r="M45" s="16">
        <v>4</v>
      </c>
      <c r="N45" s="12" t="s">
        <v>47</v>
      </c>
      <c r="O45" s="10">
        <v>1675</v>
      </c>
    </row>
    <row r="46" spans="2:19" ht="21" x14ac:dyDescent="0.25">
      <c r="M46" s="16">
        <v>5</v>
      </c>
      <c r="N46" s="11" t="s">
        <v>54</v>
      </c>
      <c r="O46" s="10">
        <v>1666</v>
      </c>
    </row>
    <row r="47" spans="2:19" ht="21" x14ac:dyDescent="0.25">
      <c r="M47" s="16">
        <v>6</v>
      </c>
      <c r="N47" s="19" t="s">
        <v>46</v>
      </c>
      <c r="O47" s="20">
        <v>1632</v>
      </c>
    </row>
    <row r="48" spans="2:19" ht="21" x14ac:dyDescent="0.25">
      <c r="M48" s="10">
        <v>7</v>
      </c>
      <c r="N48" s="12" t="s">
        <v>147</v>
      </c>
      <c r="O48" s="10">
        <v>1572</v>
      </c>
    </row>
    <row r="49" spans="13:15" ht="21" x14ac:dyDescent="0.25">
      <c r="M49" s="10">
        <v>8</v>
      </c>
      <c r="N49" s="17" t="s">
        <v>183</v>
      </c>
      <c r="O49" s="20">
        <v>1560</v>
      </c>
    </row>
    <row r="50" spans="13:15" ht="21" x14ac:dyDescent="0.25">
      <c r="M50" s="10">
        <v>9</v>
      </c>
      <c r="N50" s="18" t="s">
        <v>28</v>
      </c>
      <c r="O50" s="20">
        <v>1466</v>
      </c>
    </row>
    <row r="51" spans="13:15" ht="21" x14ac:dyDescent="0.25">
      <c r="M51" s="10">
        <v>10</v>
      </c>
      <c r="N51" s="11" t="s">
        <v>56</v>
      </c>
      <c r="O51" s="9">
        <v>1445</v>
      </c>
    </row>
    <row r="52" spans="13:15" ht="21" x14ac:dyDescent="0.25">
      <c r="M52" s="10">
        <v>11</v>
      </c>
      <c r="N52" s="17" t="s">
        <v>182</v>
      </c>
      <c r="O52" s="20">
        <v>1257</v>
      </c>
    </row>
    <row r="53" spans="13:15" ht="21" x14ac:dyDescent="0.25">
      <c r="M53" s="10">
        <v>12</v>
      </c>
      <c r="N53" s="12" t="s">
        <v>75</v>
      </c>
      <c r="O53" s="10">
        <v>1235</v>
      </c>
    </row>
  </sheetData>
  <autoFilter ref="N41:O53">
    <sortState ref="N42:O53">
      <sortCondition descending="1" ref="O41:O53"/>
    </sortState>
  </autoFilter>
  <sortState ref="N42:O53">
    <sortCondition descending="1" ref="O42:O53"/>
  </sortState>
  <mergeCells count="37">
    <mergeCell ref="D9:D14"/>
    <mergeCell ref="O38:R38"/>
    <mergeCell ref="N33:N38"/>
    <mergeCell ref="N15:N20"/>
    <mergeCell ref="E32:H32"/>
    <mergeCell ref="N21:N26"/>
    <mergeCell ref="N27:N32"/>
    <mergeCell ref="O26:R26"/>
    <mergeCell ref="M27:M32"/>
    <mergeCell ref="O32:R32"/>
    <mergeCell ref="L3:L38"/>
    <mergeCell ref="M21:M26"/>
    <mergeCell ref="M33:M38"/>
    <mergeCell ref="O8:R8"/>
    <mergeCell ref="M9:M14"/>
    <mergeCell ref="N9:N14"/>
    <mergeCell ref="O14:R14"/>
    <mergeCell ref="M15:M20"/>
    <mergeCell ref="N3:N8"/>
    <mergeCell ref="O20:R20"/>
    <mergeCell ref="M3:M8"/>
    <mergeCell ref="B3:B38"/>
    <mergeCell ref="C3:C8"/>
    <mergeCell ref="E8:H8"/>
    <mergeCell ref="C9:C14"/>
    <mergeCell ref="D3:D8"/>
    <mergeCell ref="E14:H14"/>
    <mergeCell ref="C15:C20"/>
    <mergeCell ref="C33:C38"/>
    <mergeCell ref="D33:D38"/>
    <mergeCell ref="E38:H38"/>
    <mergeCell ref="C21:C26"/>
    <mergeCell ref="D21:D26"/>
    <mergeCell ref="E26:H26"/>
    <mergeCell ref="C27:C32"/>
    <mergeCell ref="D15:D20"/>
    <mergeCell ref="D27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7"/>
  <sheetViews>
    <sheetView topLeftCell="D1" workbookViewId="0">
      <selection activeCell="E27" sqref="E27"/>
    </sheetView>
  </sheetViews>
  <sheetFormatPr defaultRowHeight="15" x14ac:dyDescent="0.25"/>
  <cols>
    <col min="2" max="2" width="21.7109375" bestFit="1" customWidth="1"/>
    <col min="3" max="3" width="11.7109375" bestFit="1" customWidth="1"/>
    <col min="4" max="4" width="56.28515625" bestFit="1" customWidth="1"/>
    <col min="5" max="5" width="16.5703125" bestFit="1" customWidth="1"/>
    <col min="14" max="14" width="15.85546875" customWidth="1"/>
    <col min="16" max="16" width="14" customWidth="1"/>
    <col min="18" max="18" width="15.5703125" customWidth="1"/>
    <col min="20" max="20" width="13.7109375" customWidth="1"/>
  </cols>
  <sheetData>
    <row r="1" spans="2:21" x14ac:dyDescent="0.25">
      <c r="I1" s="23"/>
    </row>
    <row r="2" spans="2:21" ht="18.75" x14ac:dyDescent="0.3">
      <c r="B2" s="2" t="s">
        <v>0</v>
      </c>
      <c r="C2" s="2" t="s">
        <v>1</v>
      </c>
      <c r="D2" s="2"/>
      <c r="E2" s="2" t="s">
        <v>4</v>
      </c>
      <c r="F2" s="2" t="s">
        <v>5</v>
      </c>
      <c r="G2" s="2" t="s">
        <v>6</v>
      </c>
      <c r="H2" s="2" t="s">
        <v>86</v>
      </c>
      <c r="I2" s="14" t="s">
        <v>89</v>
      </c>
      <c r="J2" s="2" t="s">
        <v>7</v>
      </c>
    </row>
    <row r="3" spans="2:21" ht="21" x14ac:dyDescent="0.35">
      <c r="B3" s="64" t="s">
        <v>221</v>
      </c>
      <c r="C3" s="67">
        <v>1</v>
      </c>
      <c r="D3" s="86" t="s">
        <v>45</v>
      </c>
      <c r="E3" s="2" t="s">
        <v>66</v>
      </c>
      <c r="F3" s="2">
        <v>116</v>
      </c>
      <c r="G3" s="2">
        <v>157</v>
      </c>
      <c r="H3" s="2">
        <v>105</v>
      </c>
      <c r="I3" s="2">
        <v>107</v>
      </c>
      <c r="J3" s="2">
        <f>SUM(F3:I3)</f>
        <v>485</v>
      </c>
      <c r="N3" s="90" t="s">
        <v>214</v>
      </c>
      <c r="O3" s="90"/>
      <c r="P3" s="90"/>
      <c r="R3" s="90" t="s">
        <v>215</v>
      </c>
      <c r="S3" s="90"/>
      <c r="T3" s="90"/>
    </row>
    <row r="4" spans="2:21" ht="21" x14ac:dyDescent="0.35">
      <c r="B4" s="64"/>
      <c r="C4" s="67"/>
      <c r="D4" s="86"/>
      <c r="E4" s="2" t="s">
        <v>25</v>
      </c>
      <c r="F4" s="24">
        <v>118</v>
      </c>
      <c r="G4" s="2">
        <v>147</v>
      </c>
      <c r="H4" s="2">
        <v>127</v>
      </c>
      <c r="I4" s="2">
        <v>182</v>
      </c>
      <c r="J4" s="2">
        <f t="shared" ref="J4:J7" si="0">SUM(F4:I4)</f>
        <v>574</v>
      </c>
      <c r="K4">
        <f>J4/4</f>
        <v>143.5</v>
      </c>
      <c r="N4" s="38" t="s">
        <v>211</v>
      </c>
      <c r="O4" s="38" t="s">
        <v>212</v>
      </c>
      <c r="P4" s="38" t="s">
        <v>213</v>
      </c>
      <c r="R4" s="38" t="s">
        <v>211</v>
      </c>
      <c r="S4" s="38" t="s">
        <v>212</v>
      </c>
      <c r="T4" s="38" t="s">
        <v>213</v>
      </c>
    </row>
    <row r="5" spans="2:21" ht="21" x14ac:dyDescent="0.35">
      <c r="B5" s="64"/>
      <c r="C5" s="67"/>
      <c r="D5" s="86"/>
      <c r="E5" s="2" t="s">
        <v>24</v>
      </c>
      <c r="F5" s="2">
        <v>107</v>
      </c>
      <c r="G5" s="2">
        <v>191</v>
      </c>
      <c r="H5" s="2">
        <v>146</v>
      </c>
      <c r="I5" s="2">
        <v>144</v>
      </c>
      <c r="J5" s="2">
        <f t="shared" si="0"/>
        <v>588</v>
      </c>
      <c r="K5">
        <f>J5/4</f>
        <v>147</v>
      </c>
      <c r="N5" s="38" t="s">
        <v>10</v>
      </c>
      <c r="O5" s="38">
        <v>714</v>
      </c>
      <c r="P5" s="58">
        <f>O5/4</f>
        <v>178.5</v>
      </c>
      <c r="R5" s="38" t="s">
        <v>9</v>
      </c>
      <c r="S5" s="38">
        <v>546</v>
      </c>
      <c r="T5" s="58">
        <f>S5/3</f>
        <v>182</v>
      </c>
    </row>
    <row r="6" spans="2:21" ht="21" x14ac:dyDescent="0.35">
      <c r="B6" s="64"/>
      <c r="C6" s="67"/>
      <c r="D6" s="86"/>
      <c r="E6" s="2" t="s">
        <v>19</v>
      </c>
      <c r="F6" s="2">
        <v>181</v>
      </c>
      <c r="G6" s="2">
        <v>154</v>
      </c>
      <c r="H6" s="2">
        <v>177</v>
      </c>
      <c r="I6" s="2">
        <v>190</v>
      </c>
      <c r="J6" s="2">
        <f t="shared" si="0"/>
        <v>702</v>
      </c>
      <c r="K6">
        <f>J6/4</f>
        <v>175.5</v>
      </c>
      <c r="N6" s="38" t="s">
        <v>19</v>
      </c>
      <c r="O6" s="38">
        <v>702</v>
      </c>
      <c r="P6" s="58">
        <f>O6/4</f>
        <v>175.5</v>
      </c>
      <c r="R6" s="38" t="s">
        <v>11</v>
      </c>
      <c r="S6" s="38">
        <v>343</v>
      </c>
      <c r="T6" s="58">
        <f>S6/2</f>
        <v>171.5</v>
      </c>
    </row>
    <row r="7" spans="2:21" ht="21" x14ac:dyDescent="0.35">
      <c r="B7" s="64"/>
      <c r="C7" s="67"/>
      <c r="D7" s="86"/>
      <c r="E7" s="2" t="s">
        <v>226</v>
      </c>
      <c r="F7" s="2">
        <v>93</v>
      </c>
      <c r="G7" s="2">
        <v>102</v>
      </c>
      <c r="H7" s="2">
        <v>120</v>
      </c>
      <c r="I7" s="2">
        <v>133</v>
      </c>
      <c r="J7" s="2">
        <f t="shared" si="0"/>
        <v>448</v>
      </c>
      <c r="N7" s="38" t="s">
        <v>13</v>
      </c>
      <c r="O7" s="38">
        <v>349</v>
      </c>
      <c r="P7" s="58">
        <f>O7/2</f>
        <v>174.5</v>
      </c>
      <c r="R7" s="38" t="s">
        <v>31</v>
      </c>
      <c r="S7" s="38">
        <v>478</v>
      </c>
      <c r="T7" s="58">
        <f>S7/3</f>
        <v>159.33333333333334</v>
      </c>
    </row>
    <row r="8" spans="2:21" ht="18.75" x14ac:dyDescent="0.3">
      <c r="B8" s="64"/>
      <c r="C8" s="67"/>
      <c r="D8" s="86"/>
      <c r="E8" s="71" t="s">
        <v>8</v>
      </c>
      <c r="F8" s="71"/>
      <c r="G8" s="71"/>
      <c r="H8" s="71"/>
      <c r="I8" s="71"/>
      <c r="J8" s="3">
        <f>SUM(J3:J7)</f>
        <v>2797</v>
      </c>
    </row>
    <row r="9" spans="2:21" ht="21" x14ac:dyDescent="0.35">
      <c r="B9" s="64"/>
      <c r="C9" s="67">
        <v>2</v>
      </c>
      <c r="D9" s="86" t="s">
        <v>21</v>
      </c>
      <c r="E9" s="2" t="s">
        <v>29</v>
      </c>
      <c r="F9" s="2">
        <v>106</v>
      </c>
      <c r="G9" s="2">
        <v>89</v>
      </c>
      <c r="H9" s="2">
        <v>83</v>
      </c>
      <c r="I9" s="2">
        <v>94</v>
      </c>
      <c r="J9" s="2">
        <f>SUM(F9:I9)</f>
        <v>372</v>
      </c>
      <c r="U9" s="58"/>
    </row>
    <row r="10" spans="2:21" ht="18.75" x14ac:dyDescent="0.3">
      <c r="B10" s="64"/>
      <c r="C10" s="67"/>
      <c r="D10" s="86"/>
      <c r="E10" s="2" t="s">
        <v>209</v>
      </c>
      <c r="F10" s="2">
        <v>78</v>
      </c>
      <c r="G10" s="2">
        <v>85</v>
      </c>
      <c r="H10" s="2">
        <v>100</v>
      </c>
      <c r="I10" s="2">
        <v>70</v>
      </c>
      <c r="J10" s="2">
        <f t="shared" ref="J10:J19" si="1">SUM(F10:I10)</f>
        <v>333</v>
      </c>
    </row>
    <row r="11" spans="2:21" ht="18.75" x14ac:dyDescent="0.3">
      <c r="B11" s="64"/>
      <c r="C11" s="67"/>
      <c r="D11" s="86"/>
      <c r="E11" s="26" t="s">
        <v>225</v>
      </c>
      <c r="F11" s="2">
        <v>81</v>
      </c>
      <c r="G11" s="2">
        <v>85</v>
      </c>
      <c r="H11" s="2">
        <v>70</v>
      </c>
      <c r="I11" s="2">
        <v>61</v>
      </c>
      <c r="J11" s="2">
        <f t="shared" si="1"/>
        <v>297</v>
      </c>
    </row>
    <row r="12" spans="2:21" ht="18.75" x14ac:dyDescent="0.3">
      <c r="B12" s="64"/>
      <c r="C12" s="67"/>
      <c r="D12" s="86"/>
      <c r="E12" s="2" t="s">
        <v>31</v>
      </c>
      <c r="F12" s="2">
        <v>127</v>
      </c>
      <c r="G12" s="2">
        <v>153</v>
      </c>
      <c r="H12" s="2">
        <v>157</v>
      </c>
      <c r="I12" s="2">
        <v>161</v>
      </c>
      <c r="J12" s="2">
        <f t="shared" si="1"/>
        <v>598</v>
      </c>
      <c r="K12">
        <f>J12/4</f>
        <v>149.5</v>
      </c>
    </row>
    <row r="13" spans="2:21" ht="18.75" x14ac:dyDescent="0.3">
      <c r="B13" s="64"/>
      <c r="C13" s="67"/>
      <c r="D13" s="86"/>
      <c r="E13" s="2" t="s">
        <v>124</v>
      </c>
      <c r="F13" s="2">
        <v>169</v>
      </c>
      <c r="G13" s="2">
        <v>135</v>
      </c>
      <c r="H13" s="2">
        <v>143</v>
      </c>
      <c r="I13" s="2">
        <v>173</v>
      </c>
      <c r="J13" s="2">
        <f t="shared" si="1"/>
        <v>620</v>
      </c>
      <c r="K13">
        <f>J13/4</f>
        <v>155</v>
      </c>
    </row>
    <row r="14" spans="2:21" ht="18.75" x14ac:dyDescent="0.3">
      <c r="B14" s="64"/>
      <c r="C14" s="67"/>
      <c r="D14" s="86"/>
      <c r="E14" s="13" t="s">
        <v>8</v>
      </c>
      <c r="F14" s="13"/>
      <c r="G14" s="13"/>
      <c r="H14" s="21"/>
      <c r="I14" s="13"/>
      <c r="J14" s="3">
        <f>SUM(J9:J13)</f>
        <v>2220</v>
      </c>
    </row>
    <row r="15" spans="2:21" ht="21" x14ac:dyDescent="0.35">
      <c r="B15" s="64"/>
      <c r="C15" s="67">
        <v>3</v>
      </c>
      <c r="D15" s="87" t="s">
        <v>47</v>
      </c>
      <c r="E15" s="26" t="s">
        <v>99</v>
      </c>
      <c r="F15" s="2">
        <v>145</v>
      </c>
      <c r="G15" s="2">
        <v>85</v>
      </c>
      <c r="H15" s="2">
        <v>146</v>
      </c>
      <c r="I15" s="2">
        <v>87</v>
      </c>
      <c r="J15" s="2">
        <f t="shared" si="1"/>
        <v>463</v>
      </c>
      <c r="R15" s="38" t="s">
        <v>124</v>
      </c>
      <c r="S15" s="38">
        <v>620</v>
      </c>
      <c r="T15" s="58">
        <f>S15/4</f>
        <v>155</v>
      </c>
    </row>
    <row r="16" spans="2:21" ht="18.75" x14ac:dyDescent="0.3">
      <c r="B16" s="64"/>
      <c r="C16" s="67"/>
      <c r="D16" s="88"/>
      <c r="E16" s="26" t="s">
        <v>65</v>
      </c>
      <c r="F16" s="2">
        <v>67</v>
      </c>
      <c r="G16" s="2">
        <v>113</v>
      </c>
      <c r="H16" s="2">
        <v>117</v>
      </c>
      <c r="I16" s="2">
        <v>111</v>
      </c>
      <c r="J16" s="2">
        <f t="shared" si="1"/>
        <v>408</v>
      </c>
    </row>
    <row r="17" spans="2:10" ht="18.75" x14ac:dyDescent="0.3">
      <c r="B17" s="64"/>
      <c r="C17" s="67"/>
      <c r="D17" s="88"/>
      <c r="E17" s="26" t="s">
        <v>17</v>
      </c>
      <c r="F17" s="2">
        <v>119</v>
      </c>
      <c r="G17" s="2">
        <v>159</v>
      </c>
      <c r="H17" s="2">
        <v>130</v>
      </c>
      <c r="I17" s="2">
        <v>94</v>
      </c>
      <c r="J17" s="2">
        <f t="shared" si="1"/>
        <v>502</v>
      </c>
    </row>
    <row r="18" spans="2:10" ht="18.75" x14ac:dyDescent="0.3">
      <c r="B18" s="64"/>
      <c r="C18" s="67"/>
      <c r="D18" s="88"/>
      <c r="E18" s="26" t="s">
        <v>100</v>
      </c>
      <c r="F18" s="2">
        <v>79</v>
      </c>
      <c r="G18" s="2">
        <v>123</v>
      </c>
      <c r="H18" s="2">
        <v>83</v>
      </c>
      <c r="I18" s="2">
        <v>91</v>
      </c>
      <c r="J18" s="2">
        <f t="shared" si="1"/>
        <v>376</v>
      </c>
    </row>
    <row r="19" spans="2:10" ht="18.75" x14ac:dyDescent="0.3">
      <c r="B19" s="64"/>
      <c r="C19" s="67"/>
      <c r="D19" s="88"/>
      <c r="E19" s="26" t="s">
        <v>103</v>
      </c>
      <c r="F19" s="2">
        <v>89</v>
      </c>
      <c r="G19" s="2">
        <v>79</v>
      </c>
      <c r="H19" s="2">
        <v>62</v>
      </c>
      <c r="I19" s="2">
        <v>80</v>
      </c>
      <c r="J19" s="2">
        <f t="shared" si="1"/>
        <v>310</v>
      </c>
    </row>
    <row r="20" spans="2:10" ht="18.75" x14ac:dyDescent="0.3">
      <c r="B20" s="64"/>
      <c r="C20" s="67"/>
      <c r="D20" s="89"/>
      <c r="E20" s="71" t="s">
        <v>8</v>
      </c>
      <c r="F20" s="71"/>
      <c r="G20" s="71"/>
      <c r="H20" s="71"/>
      <c r="I20" s="71"/>
      <c r="J20" s="3">
        <f>SUM(J15:J19)</f>
        <v>2059</v>
      </c>
    </row>
    <row r="21" spans="2:10" ht="18.75" x14ac:dyDescent="0.3">
      <c r="B21" s="64"/>
      <c r="C21" s="67">
        <v>4</v>
      </c>
      <c r="D21" s="86" t="s">
        <v>46</v>
      </c>
      <c r="E21" s="2" t="s">
        <v>61</v>
      </c>
      <c r="F21" s="2">
        <v>100</v>
      </c>
      <c r="G21" s="2">
        <v>102</v>
      </c>
      <c r="H21" s="2">
        <v>94</v>
      </c>
      <c r="I21" s="2">
        <v>138</v>
      </c>
      <c r="J21" s="2">
        <f>SUM(F21:I21)</f>
        <v>434</v>
      </c>
    </row>
    <row r="22" spans="2:10" ht="18.75" x14ac:dyDescent="0.3">
      <c r="B22" s="64"/>
      <c r="C22" s="67"/>
      <c r="D22" s="86"/>
      <c r="E22" s="2" t="s">
        <v>64</v>
      </c>
      <c r="F22" s="2">
        <v>84</v>
      </c>
      <c r="G22" s="2">
        <v>85</v>
      </c>
      <c r="H22" s="2">
        <v>105</v>
      </c>
      <c r="I22" s="2">
        <v>101</v>
      </c>
      <c r="J22" s="2">
        <f t="shared" ref="J22:J31" si="2">SUM(F22:I22)</f>
        <v>375</v>
      </c>
    </row>
    <row r="23" spans="2:10" ht="18.75" x14ac:dyDescent="0.3">
      <c r="B23" s="64"/>
      <c r="C23" s="67"/>
      <c r="D23" s="86"/>
      <c r="E23" s="2" t="s">
        <v>224</v>
      </c>
      <c r="F23" s="2">
        <v>96</v>
      </c>
      <c r="G23" s="2">
        <v>108</v>
      </c>
      <c r="H23" s="2">
        <v>96</v>
      </c>
      <c r="I23" s="2">
        <v>124</v>
      </c>
      <c r="J23" s="2">
        <f t="shared" si="2"/>
        <v>424</v>
      </c>
    </row>
    <row r="24" spans="2:10" ht="18.75" x14ac:dyDescent="0.3">
      <c r="B24" s="64"/>
      <c r="C24" s="67"/>
      <c r="D24" s="86"/>
      <c r="E24" s="2" t="s">
        <v>63</v>
      </c>
      <c r="F24" s="2">
        <v>134</v>
      </c>
      <c r="G24" s="2">
        <v>136</v>
      </c>
      <c r="H24" s="2">
        <v>94</v>
      </c>
      <c r="I24" s="2">
        <v>105</v>
      </c>
      <c r="J24" s="2">
        <f t="shared" si="2"/>
        <v>469</v>
      </c>
    </row>
    <row r="25" spans="2:10" ht="18.75" x14ac:dyDescent="0.3">
      <c r="B25" s="64"/>
      <c r="C25" s="67"/>
      <c r="D25" s="86"/>
      <c r="E25" s="2" t="s">
        <v>62</v>
      </c>
      <c r="F25" s="2">
        <v>144</v>
      </c>
      <c r="G25" s="2">
        <v>114</v>
      </c>
      <c r="H25" s="2">
        <v>109</v>
      </c>
      <c r="I25" s="2">
        <v>133</v>
      </c>
      <c r="J25" s="2">
        <f t="shared" si="2"/>
        <v>500</v>
      </c>
    </row>
    <row r="26" spans="2:10" ht="18.75" x14ac:dyDescent="0.3">
      <c r="B26" s="64"/>
      <c r="C26" s="67"/>
      <c r="D26" s="86"/>
      <c r="E26" s="71" t="s">
        <v>8</v>
      </c>
      <c r="F26" s="71"/>
      <c r="G26" s="71"/>
      <c r="H26" s="71"/>
      <c r="I26" s="71"/>
      <c r="J26" s="3">
        <f>SUM(J21:J25)</f>
        <v>2202</v>
      </c>
    </row>
    <row r="27" spans="2:10" ht="18.75" x14ac:dyDescent="0.3">
      <c r="B27" s="64"/>
      <c r="C27" s="67">
        <v>5</v>
      </c>
      <c r="D27" s="86" t="s">
        <v>222</v>
      </c>
      <c r="E27" s="2" t="s">
        <v>20</v>
      </c>
      <c r="F27" s="2">
        <v>152</v>
      </c>
      <c r="G27" s="2">
        <v>120</v>
      </c>
      <c r="H27" s="2">
        <v>133</v>
      </c>
      <c r="I27" s="2">
        <v>117</v>
      </c>
      <c r="J27" s="2">
        <f t="shared" si="2"/>
        <v>522</v>
      </c>
    </row>
    <row r="28" spans="2:10" ht="18.75" x14ac:dyDescent="0.3">
      <c r="B28" s="64"/>
      <c r="C28" s="67"/>
      <c r="D28" s="86"/>
      <c r="E28" s="2" t="s">
        <v>106</v>
      </c>
      <c r="F28" s="2">
        <v>124</v>
      </c>
      <c r="G28" s="2">
        <v>106</v>
      </c>
      <c r="H28" s="2">
        <v>117</v>
      </c>
      <c r="I28" s="2">
        <v>100</v>
      </c>
      <c r="J28" s="2">
        <f t="shared" si="2"/>
        <v>447</v>
      </c>
    </row>
    <row r="29" spans="2:10" ht="18.75" x14ac:dyDescent="0.3">
      <c r="B29" s="64"/>
      <c r="C29" s="67"/>
      <c r="D29" s="86"/>
      <c r="E29" s="2" t="s">
        <v>109</v>
      </c>
      <c r="F29" s="2">
        <v>117</v>
      </c>
      <c r="G29" s="2">
        <v>127</v>
      </c>
      <c r="H29" s="2">
        <v>92</v>
      </c>
      <c r="I29" s="2">
        <v>97</v>
      </c>
      <c r="J29" s="2">
        <f t="shared" si="2"/>
        <v>433</v>
      </c>
    </row>
    <row r="30" spans="2:10" ht="18.75" x14ac:dyDescent="0.3">
      <c r="B30" s="64"/>
      <c r="C30" s="67"/>
      <c r="D30" s="86"/>
      <c r="E30" s="2" t="s">
        <v>107</v>
      </c>
      <c r="F30" s="2">
        <v>117</v>
      </c>
      <c r="G30" s="2">
        <v>132</v>
      </c>
      <c r="H30" s="2">
        <v>157</v>
      </c>
      <c r="I30" s="2">
        <v>135</v>
      </c>
      <c r="J30" s="2">
        <f t="shared" si="2"/>
        <v>541</v>
      </c>
    </row>
    <row r="31" spans="2:10" ht="18.75" x14ac:dyDescent="0.3">
      <c r="B31" s="64"/>
      <c r="C31" s="67"/>
      <c r="D31" s="86"/>
      <c r="E31" s="2" t="s">
        <v>23</v>
      </c>
      <c r="F31" s="2">
        <v>121</v>
      </c>
      <c r="G31" s="2">
        <v>105</v>
      </c>
      <c r="H31" s="2">
        <v>125</v>
      </c>
      <c r="I31" s="2">
        <v>133</v>
      </c>
      <c r="J31" s="2">
        <f t="shared" si="2"/>
        <v>484</v>
      </c>
    </row>
    <row r="32" spans="2:10" ht="18.75" x14ac:dyDescent="0.3">
      <c r="B32" s="64"/>
      <c r="C32" s="67"/>
      <c r="D32" s="86"/>
      <c r="E32" s="71" t="s">
        <v>8</v>
      </c>
      <c r="F32" s="71"/>
      <c r="G32" s="71"/>
      <c r="H32" s="71"/>
      <c r="I32" s="71"/>
      <c r="J32" s="3">
        <f>SUM(J27:J31)</f>
        <v>2427</v>
      </c>
    </row>
    <row r="33" spans="2:11" ht="18.75" x14ac:dyDescent="0.3">
      <c r="B33" s="64"/>
      <c r="C33" s="67">
        <v>6</v>
      </c>
      <c r="D33" s="86" t="s">
        <v>43</v>
      </c>
      <c r="E33" s="2" t="s">
        <v>9</v>
      </c>
      <c r="F33" s="2">
        <v>202</v>
      </c>
      <c r="G33" s="2">
        <v>178</v>
      </c>
      <c r="H33" s="2">
        <v>161</v>
      </c>
      <c r="I33" s="2">
        <v>159</v>
      </c>
      <c r="J33" s="2">
        <f t="shared" ref="J33:J37" si="3">SUM(F33:I33)</f>
        <v>700</v>
      </c>
      <c r="K33">
        <f>J33/4</f>
        <v>175</v>
      </c>
    </row>
    <row r="34" spans="2:11" ht="18.75" x14ac:dyDescent="0.3">
      <c r="B34" s="64"/>
      <c r="C34" s="67"/>
      <c r="D34" s="86"/>
      <c r="E34" s="2" t="s">
        <v>10</v>
      </c>
      <c r="F34" s="2">
        <v>190</v>
      </c>
      <c r="G34" s="2">
        <v>175</v>
      </c>
      <c r="H34" s="2">
        <v>172</v>
      </c>
      <c r="I34" s="2">
        <v>177</v>
      </c>
      <c r="J34" s="2">
        <f t="shared" si="3"/>
        <v>714</v>
      </c>
      <c r="K34">
        <f>J34/4</f>
        <v>178.5</v>
      </c>
    </row>
    <row r="35" spans="2:11" ht="18.75" x14ac:dyDescent="0.3">
      <c r="B35" s="64"/>
      <c r="C35" s="67"/>
      <c r="D35" s="86"/>
      <c r="E35" s="2" t="s">
        <v>13</v>
      </c>
      <c r="F35" s="2">
        <v>121</v>
      </c>
      <c r="G35" s="2">
        <v>138</v>
      </c>
      <c r="H35" s="2">
        <v>165</v>
      </c>
      <c r="I35" s="2">
        <v>128</v>
      </c>
      <c r="J35" s="2">
        <f t="shared" si="3"/>
        <v>552</v>
      </c>
      <c r="K35">
        <f>J35/4</f>
        <v>138</v>
      </c>
    </row>
    <row r="36" spans="2:11" ht="18.75" x14ac:dyDescent="0.3">
      <c r="B36" s="64"/>
      <c r="C36" s="67"/>
      <c r="D36" s="86"/>
      <c r="E36" s="2" t="s">
        <v>12</v>
      </c>
      <c r="F36" s="2">
        <v>106</v>
      </c>
      <c r="G36" s="2">
        <v>127</v>
      </c>
      <c r="H36" s="2">
        <v>177</v>
      </c>
      <c r="I36" s="2">
        <v>167</v>
      </c>
      <c r="J36" s="2">
        <f t="shared" si="3"/>
        <v>577</v>
      </c>
      <c r="K36">
        <f>J36/4</f>
        <v>144.25</v>
      </c>
    </row>
    <row r="37" spans="2:11" ht="18.75" x14ac:dyDescent="0.3">
      <c r="B37" s="64"/>
      <c r="C37" s="67"/>
      <c r="D37" s="86"/>
      <c r="E37" s="2" t="s">
        <v>11</v>
      </c>
      <c r="F37" s="2">
        <v>157</v>
      </c>
      <c r="G37" s="2">
        <v>195</v>
      </c>
      <c r="H37" s="2">
        <v>144</v>
      </c>
      <c r="I37" s="2">
        <v>166</v>
      </c>
      <c r="J37" s="2">
        <f t="shared" si="3"/>
        <v>662</v>
      </c>
      <c r="K37">
        <f>J37/4</f>
        <v>165.5</v>
      </c>
    </row>
    <row r="38" spans="2:11" ht="18.75" x14ac:dyDescent="0.3">
      <c r="B38" s="64"/>
      <c r="C38" s="67"/>
      <c r="D38" s="86"/>
      <c r="E38" s="71" t="s">
        <v>8</v>
      </c>
      <c r="F38" s="71"/>
      <c r="G38" s="71"/>
      <c r="H38" s="71"/>
      <c r="I38" s="71"/>
      <c r="J38" s="3">
        <f>SUM(J33:J37)</f>
        <v>3205</v>
      </c>
    </row>
    <row r="40" spans="2:11" ht="28.5" x14ac:dyDescent="0.25">
      <c r="D40" s="22" t="s">
        <v>88</v>
      </c>
    </row>
    <row r="42" spans="2:11" ht="21" x14ac:dyDescent="0.25">
      <c r="C42" s="16">
        <v>1</v>
      </c>
      <c r="D42" s="17" t="s">
        <v>57</v>
      </c>
      <c r="E42" s="20">
        <v>3205</v>
      </c>
    </row>
    <row r="43" spans="2:11" ht="21" x14ac:dyDescent="0.25">
      <c r="C43" s="16">
        <v>2</v>
      </c>
      <c r="D43" s="17" t="s">
        <v>45</v>
      </c>
      <c r="E43" s="20">
        <v>2797</v>
      </c>
    </row>
    <row r="44" spans="2:11" ht="21" x14ac:dyDescent="0.25">
      <c r="C44" s="16">
        <v>3</v>
      </c>
      <c r="D44" s="17" t="s">
        <v>222</v>
      </c>
      <c r="E44" s="20">
        <v>2427</v>
      </c>
    </row>
    <row r="45" spans="2:11" ht="21" x14ac:dyDescent="0.25">
      <c r="C45" s="16">
        <v>4</v>
      </c>
      <c r="D45" s="18" t="s">
        <v>54</v>
      </c>
      <c r="E45" s="20">
        <v>2220</v>
      </c>
    </row>
    <row r="46" spans="2:11" ht="21" x14ac:dyDescent="0.25">
      <c r="C46" s="16">
        <v>5</v>
      </c>
      <c r="D46" s="17" t="s">
        <v>46</v>
      </c>
      <c r="E46" s="20">
        <v>2202</v>
      </c>
    </row>
    <row r="47" spans="2:11" ht="21" x14ac:dyDescent="0.25">
      <c r="C47" s="16">
        <v>6</v>
      </c>
      <c r="D47" s="18" t="s">
        <v>223</v>
      </c>
      <c r="E47" s="20">
        <v>2059</v>
      </c>
    </row>
  </sheetData>
  <autoFilter ref="D41:E47">
    <sortState ref="D42:E47">
      <sortCondition descending="1" ref="E41:E47"/>
    </sortState>
  </autoFilter>
  <sortState ref="D42:E47">
    <sortCondition descending="1" ref="E42:E47"/>
  </sortState>
  <mergeCells count="20">
    <mergeCell ref="D3:D8"/>
    <mergeCell ref="D15:D20"/>
    <mergeCell ref="D27:D32"/>
    <mergeCell ref="E32:I32"/>
    <mergeCell ref="N3:P3"/>
    <mergeCell ref="R3:T3"/>
    <mergeCell ref="B3:B38"/>
    <mergeCell ref="C3:C8"/>
    <mergeCell ref="D33:D38"/>
    <mergeCell ref="E8:I8"/>
    <mergeCell ref="C9:C14"/>
    <mergeCell ref="C15:C20"/>
    <mergeCell ref="D21:D26"/>
    <mergeCell ref="E20:I20"/>
    <mergeCell ref="C33:C38"/>
    <mergeCell ref="E38:I38"/>
    <mergeCell ref="C21:C26"/>
    <mergeCell ref="E26:I26"/>
    <mergeCell ref="C27:C32"/>
    <mergeCell ref="D9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topLeftCell="D1" zoomScale="70" zoomScaleNormal="70" workbookViewId="0">
      <selection activeCell="I28" sqref="I28"/>
    </sheetView>
  </sheetViews>
  <sheetFormatPr defaultRowHeight="15" x14ac:dyDescent="0.25"/>
  <cols>
    <col min="2" max="2" width="25.85546875" customWidth="1"/>
    <col min="3" max="3" width="12.85546875" bestFit="1" customWidth="1"/>
    <col min="4" max="4" width="57.42578125" customWidth="1"/>
    <col min="7" max="7" width="37.140625" customWidth="1"/>
    <col min="8" max="8" width="15.28515625" customWidth="1"/>
    <col min="9" max="9" width="63.140625" customWidth="1"/>
    <col min="12" max="12" width="44.85546875" customWidth="1"/>
  </cols>
  <sheetData>
    <row r="1" spans="2:12" ht="28.5" x14ac:dyDescent="0.45">
      <c r="B1" s="94" t="s">
        <v>188</v>
      </c>
      <c r="C1" s="94"/>
      <c r="D1" s="94"/>
      <c r="G1" s="94" t="s">
        <v>216</v>
      </c>
      <c r="H1" s="94"/>
      <c r="I1" s="94"/>
      <c r="J1" s="63"/>
      <c r="K1" s="63"/>
    </row>
    <row r="3" spans="2:12" ht="21" x14ac:dyDescent="0.35">
      <c r="B3" s="39" t="s">
        <v>185</v>
      </c>
      <c r="C3" s="38" t="s">
        <v>1</v>
      </c>
      <c r="D3" s="40" t="s">
        <v>186</v>
      </c>
      <c r="G3" s="61" t="s">
        <v>185</v>
      </c>
      <c r="H3" s="61" t="s">
        <v>1</v>
      </c>
      <c r="I3" s="59" t="s">
        <v>186</v>
      </c>
    </row>
    <row r="4" spans="2:12" ht="21" x14ac:dyDescent="0.35">
      <c r="B4" s="95" t="s">
        <v>184</v>
      </c>
      <c r="C4" s="47">
        <v>1</v>
      </c>
      <c r="D4" s="48" t="s">
        <v>40</v>
      </c>
      <c r="G4" s="91" t="s">
        <v>217</v>
      </c>
      <c r="H4" s="55">
        <v>1</v>
      </c>
      <c r="I4" s="52" t="s">
        <v>54</v>
      </c>
    </row>
    <row r="5" spans="2:12" ht="21" x14ac:dyDescent="0.35">
      <c r="B5" s="95"/>
      <c r="C5" s="47">
        <v>2</v>
      </c>
      <c r="D5" s="52" t="s">
        <v>182</v>
      </c>
      <c r="G5" s="91"/>
      <c r="H5" s="55">
        <v>2</v>
      </c>
      <c r="I5" s="48" t="s">
        <v>195</v>
      </c>
      <c r="L5" s="57"/>
    </row>
    <row r="6" spans="2:12" ht="21" x14ac:dyDescent="0.35">
      <c r="B6" s="95"/>
      <c r="C6" s="47">
        <v>3</v>
      </c>
      <c r="D6" s="48" t="s">
        <v>28</v>
      </c>
      <c r="G6" s="91"/>
      <c r="H6" s="55">
        <v>3</v>
      </c>
      <c r="I6" s="52" t="s">
        <v>191</v>
      </c>
      <c r="L6" s="62"/>
    </row>
    <row r="7" spans="2:12" ht="21" x14ac:dyDescent="0.35">
      <c r="B7" s="95"/>
      <c r="C7" s="47">
        <v>4</v>
      </c>
      <c r="D7" s="49" t="s">
        <v>192</v>
      </c>
      <c r="G7" s="91"/>
      <c r="H7" s="55">
        <v>4</v>
      </c>
      <c r="I7" s="52" t="s">
        <v>182</v>
      </c>
      <c r="L7" s="57"/>
    </row>
    <row r="8" spans="2:12" ht="21" x14ac:dyDescent="0.35">
      <c r="B8" s="95"/>
      <c r="C8" s="47">
        <v>5</v>
      </c>
      <c r="D8" s="50" t="s">
        <v>47</v>
      </c>
      <c r="G8" s="91"/>
      <c r="H8" s="55">
        <v>5</v>
      </c>
      <c r="I8" s="52" t="s">
        <v>46</v>
      </c>
      <c r="L8" s="57"/>
    </row>
    <row r="9" spans="2:12" ht="21" x14ac:dyDescent="0.35">
      <c r="B9" s="95"/>
      <c r="C9" s="47">
        <v>6</v>
      </c>
      <c r="D9" s="48" t="s">
        <v>193</v>
      </c>
      <c r="G9" s="91"/>
      <c r="H9" s="55">
        <v>6</v>
      </c>
      <c r="I9" s="52" t="s">
        <v>74</v>
      </c>
      <c r="L9" s="57"/>
    </row>
    <row r="10" spans="2:12" ht="21" x14ac:dyDescent="0.25">
      <c r="B10" s="92"/>
      <c r="C10" s="93"/>
      <c r="D10" s="93"/>
      <c r="G10" s="92"/>
      <c r="H10" s="93"/>
      <c r="I10" s="93"/>
      <c r="L10" s="62"/>
    </row>
    <row r="11" spans="2:12" ht="21" x14ac:dyDescent="0.35">
      <c r="B11" s="51" t="s">
        <v>185</v>
      </c>
      <c r="C11" s="47" t="s">
        <v>1</v>
      </c>
      <c r="D11" s="51" t="s">
        <v>186</v>
      </c>
      <c r="G11" s="60" t="s">
        <v>185</v>
      </c>
      <c r="H11" s="60" t="s">
        <v>1</v>
      </c>
      <c r="I11" s="60" t="s">
        <v>186</v>
      </c>
      <c r="L11" s="57"/>
    </row>
    <row r="12" spans="2:12" ht="21" x14ac:dyDescent="0.35">
      <c r="B12" s="95" t="s">
        <v>189</v>
      </c>
      <c r="C12" s="47">
        <v>1</v>
      </c>
      <c r="D12" s="52" t="s">
        <v>75</v>
      </c>
      <c r="G12" s="91" t="s">
        <v>218</v>
      </c>
      <c r="H12" s="55">
        <v>1</v>
      </c>
      <c r="I12" s="48" t="s">
        <v>28</v>
      </c>
    </row>
    <row r="13" spans="2:12" ht="21" x14ac:dyDescent="0.35">
      <c r="B13" s="95"/>
      <c r="C13" s="47">
        <v>2</v>
      </c>
      <c r="D13" s="52" t="s">
        <v>191</v>
      </c>
      <c r="G13" s="91"/>
      <c r="H13" s="55">
        <v>2</v>
      </c>
      <c r="I13" s="49" t="s">
        <v>192</v>
      </c>
    </row>
    <row r="14" spans="2:12" ht="21" x14ac:dyDescent="0.35">
      <c r="B14" s="95"/>
      <c r="C14" s="47">
        <v>3</v>
      </c>
      <c r="D14" s="52" t="s">
        <v>46</v>
      </c>
      <c r="G14" s="91"/>
      <c r="H14" s="55">
        <v>3</v>
      </c>
      <c r="I14" s="52" t="s">
        <v>183</v>
      </c>
    </row>
    <row r="15" spans="2:12" ht="21" x14ac:dyDescent="0.35">
      <c r="B15" s="95"/>
      <c r="C15" s="47">
        <v>4</v>
      </c>
      <c r="D15" s="52" t="s">
        <v>58</v>
      </c>
      <c r="G15" s="91"/>
      <c r="H15" s="55">
        <v>4</v>
      </c>
      <c r="I15" s="52" t="s">
        <v>75</v>
      </c>
    </row>
    <row r="16" spans="2:12" ht="21" x14ac:dyDescent="0.35">
      <c r="B16" s="95"/>
      <c r="C16" s="47">
        <v>5</v>
      </c>
      <c r="D16" s="52" t="s">
        <v>2</v>
      </c>
      <c r="G16" s="91"/>
      <c r="H16" s="55">
        <v>5</v>
      </c>
      <c r="I16" s="52" t="s">
        <v>57</v>
      </c>
    </row>
    <row r="17" spans="2:9" ht="21" x14ac:dyDescent="0.35">
      <c r="B17" s="95"/>
      <c r="C17" s="47">
        <v>6</v>
      </c>
      <c r="D17" s="52" t="s">
        <v>54</v>
      </c>
      <c r="G17" s="91"/>
      <c r="H17" s="55">
        <v>6</v>
      </c>
      <c r="I17" s="52" t="s">
        <v>47</v>
      </c>
    </row>
    <row r="18" spans="2:9" ht="21" x14ac:dyDescent="0.25">
      <c r="B18" s="92"/>
      <c r="C18" s="93"/>
      <c r="D18" s="93"/>
    </row>
    <row r="19" spans="2:9" ht="21" x14ac:dyDescent="0.35">
      <c r="B19" s="51" t="s">
        <v>185</v>
      </c>
      <c r="C19" s="47" t="s">
        <v>1</v>
      </c>
      <c r="D19" s="53" t="s">
        <v>186</v>
      </c>
    </row>
    <row r="20" spans="2:9" ht="21" x14ac:dyDescent="0.35">
      <c r="B20" s="95" t="s">
        <v>187</v>
      </c>
      <c r="C20" s="47">
        <v>1</v>
      </c>
      <c r="D20" s="52" t="s">
        <v>154</v>
      </c>
    </row>
    <row r="21" spans="2:9" ht="21" x14ac:dyDescent="0.35">
      <c r="B21" s="95"/>
      <c r="C21" s="47">
        <v>2</v>
      </c>
      <c r="D21" s="52" t="s">
        <v>57</v>
      </c>
    </row>
    <row r="22" spans="2:9" ht="21" x14ac:dyDescent="0.35">
      <c r="B22" s="95"/>
      <c r="C22" s="47">
        <v>3</v>
      </c>
      <c r="D22" s="49" t="s">
        <v>55</v>
      </c>
    </row>
    <row r="23" spans="2:9" ht="21" x14ac:dyDescent="0.35">
      <c r="B23" s="95"/>
      <c r="C23" s="47">
        <v>4</v>
      </c>
      <c r="D23" s="48" t="s">
        <v>53</v>
      </c>
    </row>
    <row r="24" spans="2:9" ht="21" x14ac:dyDescent="0.35">
      <c r="B24" s="95"/>
      <c r="C24" s="47">
        <v>5</v>
      </c>
      <c r="D24" s="52" t="s">
        <v>139</v>
      </c>
    </row>
    <row r="25" spans="2:9" ht="21" x14ac:dyDescent="0.35">
      <c r="B25" s="95"/>
      <c r="C25" s="47">
        <v>6</v>
      </c>
      <c r="D25" s="52" t="s">
        <v>176</v>
      </c>
    </row>
    <row r="26" spans="2:9" ht="21" x14ac:dyDescent="0.25">
      <c r="B26" s="96"/>
      <c r="C26" s="97"/>
      <c r="D26" s="98"/>
    </row>
    <row r="27" spans="2:9" ht="21" x14ac:dyDescent="0.35">
      <c r="B27" s="51" t="s">
        <v>185</v>
      </c>
      <c r="C27" s="47" t="s">
        <v>1</v>
      </c>
      <c r="D27" s="53" t="s">
        <v>186</v>
      </c>
    </row>
    <row r="28" spans="2:9" ht="21" x14ac:dyDescent="0.35">
      <c r="B28" s="95" t="s">
        <v>190</v>
      </c>
      <c r="C28" s="47">
        <v>1</v>
      </c>
      <c r="D28" s="48" t="s">
        <v>194</v>
      </c>
    </row>
    <row r="29" spans="2:9" ht="21" x14ac:dyDescent="0.35">
      <c r="B29" s="95"/>
      <c r="C29" s="47">
        <v>2</v>
      </c>
      <c r="D29" s="52" t="s">
        <v>183</v>
      </c>
    </row>
    <row r="30" spans="2:9" ht="21" x14ac:dyDescent="0.35">
      <c r="B30" s="95"/>
      <c r="C30" s="47">
        <v>3</v>
      </c>
      <c r="D30" s="52" t="s">
        <v>74</v>
      </c>
    </row>
    <row r="31" spans="2:9" ht="21" x14ac:dyDescent="0.35">
      <c r="B31" s="95"/>
      <c r="C31" s="47">
        <v>4</v>
      </c>
    </row>
    <row r="35" spans="3:10" ht="23.25" x14ac:dyDescent="0.25">
      <c r="D35" s="15" t="s">
        <v>196</v>
      </c>
      <c r="E35" s="42" t="s">
        <v>197</v>
      </c>
    </row>
    <row r="36" spans="3:10" ht="21" x14ac:dyDescent="0.25">
      <c r="C36" s="10">
        <v>1</v>
      </c>
      <c r="D36" s="33" t="s">
        <v>53</v>
      </c>
      <c r="E36" s="10">
        <v>2</v>
      </c>
      <c r="H36" s="56">
        <v>1</v>
      </c>
      <c r="I36" s="33" t="s">
        <v>57</v>
      </c>
      <c r="J36" s="10">
        <v>11</v>
      </c>
    </row>
    <row r="37" spans="3:10" ht="21" x14ac:dyDescent="0.25">
      <c r="C37" s="10">
        <v>2</v>
      </c>
      <c r="D37" s="35" t="s">
        <v>183</v>
      </c>
      <c r="E37" s="10">
        <v>20</v>
      </c>
      <c r="H37" s="56">
        <v>2</v>
      </c>
      <c r="I37" s="33" t="s">
        <v>183</v>
      </c>
      <c r="J37" s="10">
        <v>9</v>
      </c>
    </row>
    <row r="38" spans="3:10" ht="21" x14ac:dyDescent="0.25">
      <c r="C38" s="10">
        <v>3</v>
      </c>
      <c r="D38" s="37" t="s">
        <v>47</v>
      </c>
      <c r="E38" s="10">
        <v>5</v>
      </c>
      <c r="H38" s="56">
        <v>3</v>
      </c>
      <c r="I38" s="35" t="s">
        <v>45</v>
      </c>
      <c r="J38" s="9">
        <v>3</v>
      </c>
    </row>
    <row r="39" spans="3:10" ht="21" x14ac:dyDescent="0.25">
      <c r="C39" s="10">
        <v>4</v>
      </c>
      <c r="D39" s="35" t="s">
        <v>176</v>
      </c>
      <c r="E39" s="10">
        <v>18</v>
      </c>
      <c r="H39" s="56">
        <v>4</v>
      </c>
      <c r="I39" s="33" t="s">
        <v>54</v>
      </c>
      <c r="J39" s="10">
        <v>1</v>
      </c>
    </row>
    <row r="40" spans="3:10" ht="21" x14ac:dyDescent="0.25">
      <c r="C40" s="10">
        <v>5</v>
      </c>
      <c r="D40" s="33" t="s">
        <v>195</v>
      </c>
      <c r="E40" s="10">
        <v>22</v>
      </c>
      <c r="H40" s="56">
        <v>5</v>
      </c>
      <c r="I40" s="37" t="s">
        <v>74</v>
      </c>
      <c r="J40" s="10">
        <v>6</v>
      </c>
    </row>
    <row r="41" spans="3:10" ht="21" x14ac:dyDescent="0.25">
      <c r="C41" s="10">
        <v>6</v>
      </c>
      <c r="D41" s="33" t="s">
        <v>194</v>
      </c>
      <c r="E41" s="10">
        <v>19</v>
      </c>
      <c r="H41" s="56">
        <v>6</v>
      </c>
      <c r="I41" s="35" t="s">
        <v>47</v>
      </c>
      <c r="J41" s="10">
        <v>12</v>
      </c>
    </row>
    <row r="42" spans="3:10" ht="21" x14ac:dyDescent="0.25">
      <c r="C42" s="10">
        <v>7</v>
      </c>
      <c r="D42" s="33" t="s">
        <v>2</v>
      </c>
      <c r="E42" s="10">
        <v>11</v>
      </c>
      <c r="H42" s="56">
        <v>7</v>
      </c>
      <c r="I42" s="33" t="s">
        <v>28</v>
      </c>
      <c r="J42" s="10">
        <v>7</v>
      </c>
    </row>
    <row r="43" spans="3:10" ht="21" x14ac:dyDescent="0.25">
      <c r="C43" s="10">
        <v>8</v>
      </c>
      <c r="D43" s="35" t="s">
        <v>74</v>
      </c>
      <c r="E43" s="9">
        <v>21</v>
      </c>
      <c r="H43" s="56">
        <v>8</v>
      </c>
      <c r="I43" s="35" t="s">
        <v>147</v>
      </c>
      <c r="J43" s="10">
        <v>8</v>
      </c>
    </row>
    <row r="44" spans="3:10" ht="21" x14ac:dyDescent="0.25">
      <c r="C44" s="10">
        <v>9</v>
      </c>
      <c r="D44" s="33" t="s">
        <v>40</v>
      </c>
      <c r="E44" s="10">
        <v>1</v>
      </c>
      <c r="H44" s="56">
        <v>9</v>
      </c>
      <c r="I44" s="33" t="s">
        <v>56</v>
      </c>
      <c r="J44" s="10">
        <v>2</v>
      </c>
    </row>
    <row r="45" spans="3:10" ht="21" x14ac:dyDescent="0.25">
      <c r="C45" s="10">
        <v>10</v>
      </c>
      <c r="D45" s="33" t="s">
        <v>170</v>
      </c>
      <c r="E45" s="10">
        <v>6</v>
      </c>
      <c r="H45" s="56">
        <v>10</v>
      </c>
      <c r="I45" s="33" t="s">
        <v>182</v>
      </c>
      <c r="J45" s="10">
        <v>4</v>
      </c>
    </row>
    <row r="46" spans="3:10" ht="21" x14ac:dyDescent="0.25">
      <c r="C46" s="10">
        <v>11</v>
      </c>
      <c r="D46" s="34" t="s">
        <v>75</v>
      </c>
      <c r="E46" s="10">
        <v>7</v>
      </c>
      <c r="H46" s="56">
        <v>11</v>
      </c>
      <c r="I46" s="33" t="s">
        <v>75</v>
      </c>
      <c r="J46" s="9">
        <v>10</v>
      </c>
    </row>
    <row r="47" spans="3:10" ht="21" x14ac:dyDescent="0.25">
      <c r="C47" s="10">
        <v>12</v>
      </c>
      <c r="D47" s="33" t="s">
        <v>46</v>
      </c>
      <c r="E47" s="10">
        <v>9</v>
      </c>
      <c r="H47" s="56">
        <v>12</v>
      </c>
      <c r="I47" s="35" t="s">
        <v>46</v>
      </c>
      <c r="J47" s="9">
        <v>5</v>
      </c>
    </row>
    <row r="48" spans="3:10" ht="21" x14ac:dyDescent="0.25">
      <c r="C48" s="10">
        <v>13</v>
      </c>
      <c r="D48" s="33" t="s">
        <v>58</v>
      </c>
      <c r="E48" s="10">
        <v>10</v>
      </c>
    </row>
    <row r="49" spans="3:5" ht="21" x14ac:dyDescent="0.25">
      <c r="C49" s="10">
        <v>14</v>
      </c>
      <c r="D49" s="41" t="s">
        <v>55</v>
      </c>
      <c r="E49" s="10">
        <v>15</v>
      </c>
    </row>
    <row r="50" spans="3:5" ht="21" x14ac:dyDescent="0.25">
      <c r="C50" s="43">
        <v>15</v>
      </c>
      <c r="D50" s="35" t="s">
        <v>139</v>
      </c>
      <c r="E50" s="44">
        <v>17</v>
      </c>
    </row>
    <row r="51" spans="3:5" ht="21" x14ac:dyDescent="0.25">
      <c r="C51" s="43">
        <v>16</v>
      </c>
      <c r="D51" s="35" t="s">
        <v>192</v>
      </c>
      <c r="E51" s="44">
        <v>4</v>
      </c>
    </row>
    <row r="52" spans="3:5" ht="21" x14ac:dyDescent="0.25">
      <c r="C52" s="43">
        <v>17</v>
      </c>
      <c r="D52" s="35" t="s">
        <v>182</v>
      </c>
      <c r="E52" s="45">
        <v>16</v>
      </c>
    </row>
    <row r="53" spans="3:5" ht="21" x14ac:dyDescent="0.25">
      <c r="C53" s="10">
        <v>18</v>
      </c>
      <c r="D53" s="46" t="s">
        <v>57</v>
      </c>
      <c r="E53" s="10">
        <v>14</v>
      </c>
    </row>
    <row r="54" spans="3:5" ht="21" x14ac:dyDescent="0.25">
      <c r="C54" s="10">
        <v>19</v>
      </c>
      <c r="D54" s="33" t="s">
        <v>28</v>
      </c>
      <c r="E54" s="10">
        <v>3</v>
      </c>
    </row>
    <row r="55" spans="3:5" ht="21" x14ac:dyDescent="0.25">
      <c r="C55" s="10">
        <v>20</v>
      </c>
      <c r="D55" s="35" t="s">
        <v>45</v>
      </c>
      <c r="E55" s="10">
        <v>8</v>
      </c>
    </row>
    <row r="56" spans="3:5" ht="21" x14ac:dyDescent="0.25">
      <c r="C56" s="10">
        <v>21</v>
      </c>
      <c r="D56" s="33" t="s">
        <v>54</v>
      </c>
      <c r="E56" s="10">
        <v>12</v>
      </c>
    </row>
    <row r="57" spans="3:5" ht="21" x14ac:dyDescent="0.25">
      <c r="C57" s="10">
        <v>22</v>
      </c>
      <c r="D57" s="36" t="s">
        <v>154</v>
      </c>
      <c r="E57" s="10">
        <v>13</v>
      </c>
    </row>
    <row r="58" spans="3:5" ht="21" x14ac:dyDescent="0.25">
      <c r="C58" s="10">
        <v>23</v>
      </c>
      <c r="D58" s="32" t="s">
        <v>76</v>
      </c>
      <c r="E58" s="10"/>
    </row>
  </sheetData>
  <mergeCells count="12">
    <mergeCell ref="B20:B25"/>
    <mergeCell ref="B28:B31"/>
    <mergeCell ref="B1:D1"/>
    <mergeCell ref="B10:D10"/>
    <mergeCell ref="B18:D18"/>
    <mergeCell ref="B26:D26"/>
    <mergeCell ref="G4:G9"/>
    <mergeCell ref="G10:I10"/>
    <mergeCell ref="G12:G17"/>
    <mergeCell ref="G1:I1"/>
    <mergeCell ref="B4:B9"/>
    <mergeCell ref="B12:B17"/>
  </mergeCells>
  <pageMargins left="0.7" right="0.7" top="0.75" bottom="0.75" header="0.3" footer="0.3"/>
  <pageSetup paperSize="9" scale="2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Отборочные весна 2024</vt:lpstr>
      <vt:lpstr>Полуфинал</vt:lpstr>
      <vt:lpstr>Финал</vt:lpstr>
      <vt:lpstr>Жеребьевка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Лариса Александровна</dc:creator>
  <cp:lastModifiedBy>Носко Валерия Игоревна</cp:lastModifiedBy>
  <cp:lastPrinted>2024-04-30T08:23:14Z</cp:lastPrinted>
  <dcterms:created xsi:type="dcterms:W3CDTF">2022-11-26T05:43:53Z</dcterms:created>
  <dcterms:modified xsi:type="dcterms:W3CDTF">2024-05-06T06:12:47Z</dcterms:modified>
</cp:coreProperties>
</file>